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06" windowWidth="15480" windowHeight="10920" activeTab="0"/>
  </bookViews>
  <sheets>
    <sheet name="Лист1" sheetId="1" r:id="rId1"/>
  </sheets>
  <definedNames>
    <definedName name="_xlnm.Print_Titles" localSheetId="0">'Лист1'!$8:$9</definedName>
    <definedName name="_xlnm.Print_Area" localSheetId="0">'Лист1'!$A$1:$G$152</definedName>
  </definedNames>
  <calcPr fullCalcOnLoad="1"/>
</workbook>
</file>

<file path=xl/sharedStrings.xml><?xml version="1.0" encoding="utf-8"?>
<sst xmlns="http://schemas.openxmlformats.org/spreadsheetml/2006/main" count="619" uniqueCount="163">
  <si>
    <t>8718001</t>
  </si>
  <si>
    <t>Глава муниципальногот образования в рамках непрограммных расходов</t>
  </si>
  <si>
    <t>Руководство и управление в сфере установленных функций органов местного самоуправления в рамках непрограммных расходов исполнительного органа власти (фонд оплаты труда муниципальных служащих)</t>
  </si>
  <si>
    <t>Руководство и управление в сфере установленных функций органов местного самоуправления в рамках непрограммных расходов исполнительного органа власти (фонд оплаты труда обслуживающего персонала)</t>
  </si>
  <si>
    <t>9318002</t>
  </si>
  <si>
    <t>9318003</t>
  </si>
  <si>
    <t>9328009</t>
  </si>
  <si>
    <t>9327514</t>
  </si>
  <si>
    <t>9325118</t>
  </si>
  <si>
    <t>0309</t>
  </si>
  <si>
    <t>ОБЩЕГОСУДАРСТВЕННЫЕ ВОПРОСЫ</t>
  </si>
  <si>
    <t>(тыс. рублей)</t>
  </si>
  <si>
    <t>№ строки</t>
  </si>
  <si>
    <t>Наименование главных распорядителей и наименование показателей бюджетной классификации</t>
  </si>
  <si>
    <t>Целевая статья</t>
  </si>
  <si>
    <t>1</t>
  </si>
  <si>
    <t>3</t>
  </si>
  <si>
    <t>4</t>
  </si>
  <si>
    <t>5</t>
  </si>
  <si>
    <t>6</t>
  </si>
  <si>
    <t/>
  </si>
  <si>
    <t>0100</t>
  </si>
  <si>
    <t>Вид расходов</t>
  </si>
  <si>
    <t>0111</t>
  </si>
  <si>
    <t>870</t>
  </si>
  <si>
    <t>0102</t>
  </si>
  <si>
    <t>0104</t>
  </si>
  <si>
    <t>Раздел, подраздел</t>
  </si>
  <si>
    <t>0203</t>
  </si>
  <si>
    <t>0113</t>
  </si>
  <si>
    <t>0300</t>
  </si>
  <si>
    <t>0200</t>
  </si>
  <si>
    <t>0118070</t>
  </si>
  <si>
    <t>0310</t>
  </si>
  <si>
    <t>0118071</t>
  </si>
  <si>
    <t>0400</t>
  </si>
  <si>
    <t>Дорожное хозяйство(дорожные фонды)</t>
  </si>
  <si>
    <t>0409</t>
  </si>
  <si>
    <t>0128072</t>
  </si>
  <si>
    <t>Другие вопросы в области национальной экономики</t>
  </si>
  <si>
    <t>0412</t>
  </si>
  <si>
    <t>0138035</t>
  </si>
  <si>
    <t>540</t>
  </si>
  <si>
    <t>Функционирование высшего должностного лица субъекта РФ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</si>
  <si>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</si>
  <si>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</si>
  <si>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0500</t>
  </si>
  <si>
    <t>Коммунальное хозяйство</t>
  </si>
  <si>
    <t>0502</t>
  </si>
  <si>
    <t>0138074</t>
  </si>
  <si>
    <t>Благоустройство</t>
  </si>
  <si>
    <t>0503</t>
  </si>
  <si>
    <t>0138075</t>
  </si>
  <si>
    <t>Другие вопросы в области жилищно-коммунального хозяйства</t>
  </si>
  <si>
    <t>0505</t>
  </si>
  <si>
    <t>0138076</t>
  </si>
  <si>
    <t>Культура</t>
  </si>
  <si>
    <t>0800</t>
  </si>
  <si>
    <t>0801</t>
  </si>
  <si>
    <t>0218080</t>
  </si>
  <si>
    <t>0218015</t>
  </si>
  <si>
    <t>0218081</t>
  </si>
  <si>
    <t>0218035</t>
  </si>
  <si>
    <t>Итого:</t>
  </si>
  <si>
    <t xml:space="preserve">Ведомственная структура расходов бюджета поселения  </t>
  </si>
  <si>
    <t>100</t>
  </si>
  <si>
    <t>120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</si>
  <si>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</si>
  <si>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</si>
  <si>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Непрограммные расходы глава муниципального образования</t>
  </si>
  <si>
    <t>8700000</t>
  </si>
  <si>
    <t>8710000</t>
  </si>
  <si>
    <t>Функционирование высшего должностного лица муниципального образования</t>
  </si>
  <si>
    <t>Непрограммные расходы отдельных органов исполнительной власти</t>
  </si>
  <si>
    <t>9300000</t>
  </si>
  <si>
    <t>9310000</t>
  </si>
  <si>
    <t>200</t>
  </si>
  <si>
    <t>240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</si>
  <si>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</si>
  <si>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</si>
  <si>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800</t>
  </si>
  <si>
    <t>850</t>
  </si>
  <si>
    <t>Иные бюджетные ассигнования</t>
  </si>
  <si>
    <t>Уплата налогов, сборов и иных платежей</t>
  </si>
  <si>
    <t>Резервные средства</t>
  </si>
  <si>
    <t>500</t>
  </si>
  <si>
    <t>Межбюджетные трансферты</t>
  </si>
  <si>
    <t>Иные межбюджетные трансферты</t>
  </si>
  <si>
    <t>Мобилизационная и вневойсковая подготовка</t>
  </si>
  <si>
    <t>9320000</t>
  </si>
  <si>
    <t>0100000</t>
  </si>
  <si>
    <t>0110000</t>
  </si>
  <si>
    <t>0120000</t>
  </si>
  <si>
    <t>0130000</t>
  </si>
  <si>
    <t>Подпрограмма "Развитие культурного потенциала населения"</t>
  </si>
  <si>
    <t>0200000</t>
  </si>
  <si>
    <t>0210000</t>
  </si>
  <si>
    <t>600</t>
  </si>
  <si>
    <t>610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</si>
  <si>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</si>
  <si>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</si>
  <si>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 xml:space="preserve">к Решению сессии Толстихинского сельского Совета депутатов </t>
  </si>
  <si>
    <t>021</t>
  </si>
  <si>
    <t>Код ведомства</t>
  </si>
  <si>
    <t>Функционирование Администрации Толстихинского сельсовета</t>
  </si>
  <si>
    <t>Резервные фонды местной администрации  Толстихинского сельсовета</t>
  </si>
  <si>
    <t>Резервные фонды местной администрации  Толстихинского сельсовета в рамках непрограммных расходов отдельных органов исполнительной власти</t>
  </si>
  <si>
    <t>Администрация Толстихинского сельсовета Уярского района</t>
  </si>
  <si>
    <t xml:space="preserve">Выполнение государственных полномочий по созданию и обеспечению деятельности административных комиссий  администрации Толстихинского сельсовета </t>
  </si>
  <si>
    <t>Муниципальная программа Толстихинского сельсовета "Поселок наш родной - МО Толстихинский сельсовет"</t>
  </si>
  <si>
    <t>Подпрограмма «Дорожный фонд МО Толстихинский сельсовет»</t>
  </si>
  <si>
    <t>Содержание автомобильных дорог общего пользования за счет средств дорожного фонда Толстихинского сельсовета в рамках подпрограммы «Дорожный фонд МО Толстихинский сельсовет» муниципальной программы Толстихинского сельсовета "Поселок наш родной"</t>
  </si>
  <si>
    <t xml:space="preserve">Подпрограмма   "Жилищно-коммунальная инфраструктура МО Толстихинский сельсовет" </t>
  </si>
  <si>
    <t>Переданные полномочия в области градостроительной деятельности в рамках подпрограммы   "Жилищно-коммунальная инфраструктура МО Толстихинский сельсовет" муниципальной программы Толстихинского сельсовета "Поселок наш родной"</t>
  </si>
  <si>
    <t>Обеспечение деятельности (оказание услуг ) в области ЖКХ в рамках подпрограммы "Жилищно-коммунальная инфраструктура МО Толстихинский сельсовет" муниципальной программы Толстихинского сельсовета "Поселок наш родной"</t>
  </si>
  <si>
    <t>Обеспечение деятельности (оказание услуг ) в области благоустройства в рамках подпрограммы "Жилищно-коммунальная инфраструктура МО Толстихинский сельсовет" муниципальной программы Толстихинского сельсовета "Поселок наш родной"</t>
  </si>
  <si>
    <t xml:space="preserve">Обеспечение деятельности  подведомственных учреждений  в рамках подпрограммы   "Жилищно-коммунальная инфраструктура МО Толстихинский сельсовет" муниципальной программы Толстихинского сельсовета "Поселок наш родной" </t>
  </si>
  <si>
    <t>Субсидии на выполнение муниципального задания учреждениями культуры (клубы) в рамках подпрограммы «Развитие культурного потенциала населения» муниципальной программы Толстихинского сельсовета «Развитие культуры»</t>
  </si>
  <si>
    <t>Обеспечение деятельности (оказание услуг) подведомственных учреждений культуры (библиотеки) в рамках подпрограммы «Развитие культурного потенциала населения» муниципальной программы Толстихинского сельсовета «Развитие культуры»</t>
  </si>
  <si>
    <t>Переданные полномочия в области библиотечного обслуживания населения в рамках подпрограммы   «Развитие культурного потенциала населения» муниципальной программы Толстихинского сельсовета «Развитие культуры»</t>
  </si>
  <si>
    <t>Обеспечение деятельности (оказание услуг) подведомственных учреждений культуры (клубы) в рамках подпрограммы «Развитие культурного потенциала населения» муниципальной программы Толстихинского сельсовета «Развитие культуры»</t>
  </si>
  <si>
    <t>Муниципальная программы Толстихинского сельсовета "Развитие культуры"</t>
  </si>
  <si>
    <t>на 2015 год</t>
  </si>
  <si>
    <t>ПРОГРАММЫ</t>
  </si>
  <si>
    <t>Подпрограмма "Создание условий для эффективного функционирования системы органов местного самоуправления" муниципальной программы Толстихинского сельсовета "Поселок наш родной"</t>
  </si>
  <si>
    <t>0140000</t>
  </si>
  <si>
    <t>Обеспечение деятельности (оказание услуг) в рамках подпрограммы "Создание условий для эффективного функционирования системы органов местного самоуправления" муниципальной программы Толстихинского сельсовета "Поселок наш родной"</t>
  </si>
  <si>
    <t>0148005</t>
  </si>
  <si>
    <t>НАЦИОНАЛЬНАЯ ОБОРОНА</t>
  </si>
  <si>
    <t>0106</t>
  </si>
  <si>
    <t>Обеспечение деятельности финансовых, налоговых и таможенных органов и органов финансового (финансово-бюджетного) контроля</t>
  </si>
  <si>
    <t>0148035</t>
  </si>
  <si>
    <t>Обеспечение деятельности финансовых, налоговых и таможенных органов и органов финансового (финансово-бюджетного) контроля в рамках подпрограммы "Создание условий для эффективного функционирования системы органов местного самоуправления" муниципальной программы Толстихинского сельсовета "Поселок наш родной"</t>
  </si>
  <si>
    <t>0107</t>
  </si>
  <si>
    <t>Проведение выборов в представительные органы муниципального образования</t>
  </si>
  <si>
    <t>9330000</t>
  </si>
  <si>
    <t>9338100</t>
  </si>
  <si>
    <t>0148004</t>
  </si>
  <si>
    <t>НАЦИОНАЛЬНАЯ БЕЗОПАСНОСТЬ И ПРАВООХРАНИТЕЛЬНАЯ ДЕЯТЕЛЬНОСТЬ</t>
  </si>
  <si>
    <t>Защита населения и территории поселения от чрезвычайных ситуаций</t>
  </si>
  <si>
    <t>НАЦИОНАЛЬНАЯ ЭКОНОМИКА</t>
  </si>
  <si>
    <t>ЖИЛИЩНО-КОММУНАЛЬНОЕ ХОЗЯЙСТВО</t>
  </si>
  <si>
    <t>Обеспечение пожарной безопасности</t>
  </si>
  <si>
    <t>КУЛЬТУРА, КИНОМАТОГРАФИЯ</t>
  </si>
  <si>
    <t>Переданные полномочия в области имущественных и земельных отношений в рамках  подпрограммы "Создание условий для эффективного функционирования системы органов местного самоуправления" муниципальной программы Толстихинского сельсовета "Поселок наш родной"</t>
  </si>
  <si>
    <t>Сумма на          2015 год</t>
  </si>
  <si>
    <t>Функционирование органов местного самоуправления</t>
  </si>
  <si>
    <t xml:space="preserve">Руководство и управление в сфере установленных функций органов местного самоуправления в рамках непрограммных расходов Избирательной комиссии МО Толстихинский сельсовет </t>
  </si>
  <si>
    <t>Функционирование Избирательной комиссии МО Толстихинский сельсовет</t>
  </si>
  <si>
    <t>Осуществление первичного воинского учета на территориях, где отсутствуют военные комиссариаты по администрации Толстихинского сельсовета в рамках непрограммных расходов отдельных органов исполнительной власти</t>
  </si>
  <si>
    <t>Подпрограммы «Защита населения и территории МО Толстихинский сельсовет от чрезвычайных ситуаций природного и техногенного характера» муниципальной программы Толстихинского сельсовета "Поселок наш родной"</t>
  </si>
  <si>
    <t>Обеспечение деятельности (оказание услуг) в рамках подпрограммы «Защита населения и территории МО Толстихинский сельсовет от чрезвычайных ситуаций природного и техногенного характера» муниципальной программы Толстихинского сельсовета "Поселок наш родной"</t>
  </si>
  <si>
    <t>Обеспечение пожарной безопасности в рамках подпрограммы «Защита населения и территории МО Толстихинский сельсовет от чрезвычайных ситуаций природного и техногенного характера» муниципальной программы Толстихинского сельсовета "Поселок наш родной"</t>
  </si>
  <si>
    <t>№ 2-98 от 20.03.2015 г</t>
  </si>
  <si>
    <t>Приложение № 3</t>
  </si>
  <si>
    <t>0127594</t>
  </si>
  <si>
    <t>0129594</t>
  </si>
  <si>
    <t>0127508</t>
  </si>
  <si>
    <t>Субсидия бюджету МО на капитальный ремонт и ремонт автомобильных дорог общего пользования местного значения городских округов с численностью населения менее 90 тыс.человек, городских и сельских поселений за счет дорожного фонда Красноярского края в рамках подпрограммы "Дороги Красноярья" на 2015-2017 годы государственной программы Красноярского края "Развитие транспортной системы"</t>
  </si>
  <si>
    <r>
      <t>Софинансирование</t>
    </r>
    <r>
      <rPr>
        <i/>
        <sz val="12"/>
        <rFont val="Times New Roman"/>
        <family val="1"/>
      </rPr>
      <t xml:space="preserve"> субсидии бюджету МО на капитальный ремонт и ремонт автомобильных дорог общего пользования местного значения городских округов с численностью населения менее 90 тыс.человек, городских и сельских поселений за счет дорожного фонда Красноярского края в рамках подпрограммы "Дороги Красноярья" на 2015-2017 годы государственной программы Красноярского края "Развитие транспортной системы"</t>
    </r>
  </si>
  <si>
    <t>0129508</t>
  </si>
  <si>
    <t>Субсидии на содержание автомобильных дорог общего пользования местного значения городских округов, городских и сельских поселений в рамках подпрограммы "Дороги Красноярья" на 2014-2016 годы государственной программы Красноярского края "Развитие транспортной системы"</t>
  </si>
  <si>
    <r>
      <t>Софинансирование</t>
    </r>
    <r>
      <rPr>
        <i/>
        <sz val="12"/>
        <rFont val="Times New Roman"/>
        <family val="1"/>
      </rPr>
      <t xml:space="preserve"> субсидии на содержание автомобильных дорог общего пользования местного значения городских округов, городских и сельских поселений в рамках подпрограммы "Дороги Красноярья" на 2014-2016 годы государственной программы Красноярского края "Развитие транспортной системы"</t>
    </r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</si>
</sst>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?"/>
  </numFmts>
  <fonts count="49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sz val="8"/>
      <color indexed="8"/>
      <name val="Calibri"/>
      <family val="2"/>
    </font>
    <font>
      <sz val="13"/>
      <name val="Times New Roman"/>
      <family val="1"/>
    </font>
    <font>
      <sz val="10"/>
      <color indexed="10"/>
      <name val="Arial Cyr"/>
      <family val="0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7" fillId="0" borderId="0">
      <alignment/>
      <protection/>
    </xf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Fill="1" applyAlignment="1">
      <alignment horizontal="right"/>
    </xf>
    <xf numFmtId="0" fontId="4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 horizont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164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0" fillId="0" borderId="0" xfId="0" applyNumberFormat="1" applyFont="1" applyFill="1" applyAlignment="1">
      <alignment horizontal="center" vertical="top"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center"/>
    </xf>
    <xf numFmtId="2" fontId="3" fillId="0" borderId="10" xfId="0" applyNumberFormat="1" applyFont="1" applyFill="1" applyBorder="1" applyAlignment="1">
      <alignment vertical="top" wrapText="1"/>
    </xf>
    <xf numFmtId="164" fontId="3" fillId="0" borderId="10" xfId="0" applyNumberFormat="1" applyFont="1" applyBorder="1" applyAlignment="1">
      <alignment vertical="top" wrapText="1"/>
    </xf>
    <xf numFmtId="0" fontId="3" fillId="0" borderId="10" xfId="0" applyNumberFormat="1" applyFont="1" applyBorder="1" applyAlignment="1">
      <alignment vertical="top" wrapText="1"/>
    </xf>
    <xf numFmtId="49" fontId="3" fillId="0" borderId="11" xfId="0" applyNumberFormat="1" applyFont="1" applyBorder="1" applyAlignment="1" applyProtection="1">
      <alignment horizontal="left" vertical="center" wrapText="1"/>
      <protection/>
    </xf>
    <xf numFmtId="49" fontId="3" fillId="0" borderId="11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/>
    </xf>
    <xf numFmtId="1" fontId="3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left" vertical="center" wrapText="1"/>
    </xf>
    <xf numFmtId="1" fontId="3" fillId="0" borderId="0" xfId="0" applyNumberFormat="1" applyFont="1" applyFill="1" applyAlignment="1">
      <alignment horizontal="center" vertical="top"/>
    </xf>
    <xf numFmtId="1" fontId="0" fillId="0" borderId="0" xfId="0" applyNumberFormat="1" applyFont="1" applyFill="1" applyAlignment="1">
      <alignment horizontal="center" vertical="top"/>
    </xf>
    <xf numFmtId="49" fontId="3" fillId="32" borderId="11" xfId="0" applyNumberFormat="1" applyFont="1" applyFill="1" applyBorder="1" applyAlignment="1" applyProtection="1">
      <alignment horizontal="left" vertical="center" wrapText="1"/>
      <protection/>
    </xf>
    <xf numFmtId="49" fontId="3" fillId="32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8" fillId="0" borderId="10" xfId="0" applyFont="1" applyBorder="1" applyAlignment="1">
      <alignment/>
    </xf>
    <xf numFmtId="0" fontId="3" fillId="0" borderId="0" xfId="0" applyFont="1" applyAlignment="1">
      <alignment/>
    </xf>
    <xf numFmtId="0" fontId="9" fillId="0" borderId="0" xfId="0" applyFont="1" applyFill="1" applyAlignment="1">
      <alignment/>
    </xf>
    <xf numFmtId="49" fontId="3" fillId="32" borderId="13" xfId="0" applyNumberFormat="1" applyFont="1" applyFill="1" applyBorder="1" applyAlignment="1" applyProtection="1">
      <alignment horizontal="left" vertical="center" wrapText="1"/>
      <protection/>
    </xf>
    <xf numFmtId="49" fontId="3" fillId="0" borderId="10" xfId="0" applyNumberFormat="1" applyFont="1" applyFill="1" applyBorder="1" applyAlignment="1" applyProtection="1">
      <alignment horizontal="left" vertical="center" wrapText="1"/>
      <protection/>
    </xf>
    <xf numFmtId="164" fontId="0" fillId="0" borderId="0" xfId="0" applyNumberFormat="1" applyFont="1" applyFill="1" applyAlignment="1">
      <alignment/>
    </xf>
    <xf numFmtId="49" fontId="2" fillId="0" borderId="10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Border="1" applyAlignment="1">
      <alignment vertical="top" wrapText="1"/>
    </xf>
    <xf numFmtId="0" fontId="0" fillId="33" borderId="0" xfId="0" applyFont="1" applyFill="1" applyAlignment="1">
      <alignment/>
    </xf>
    <xf numFmtId="2" fontId="2" fillId="0" borderId="10" xfId="0" applyNumberFormat="1" applyFont="1" applyFill="1" applyBorder="1" applyAlignment="1">
      <alignment vertical="top" wrapText="1"/>
    </xf>
    <xf numFmtId="49" fontId="3" fillId="0" borderId="10" xfId="0" applyNumberFormat="1" applyFont="1" applyBorder="1" applyAlignment="1" applyProtection="1">
      <alignment horizontal="left" vertical="center" wrapText="1"/>
      <protection/>
    </xf>
    <xf numFmtId="2" fontId="2" fillId="0" borderId="10" xfId="0" applyNumberFormat="1" applyFont="1" applyFill="1" applyBorder="1" applyAlignment="1">
      <alignment horizontal="center" vertical="top" wrapText="1"/>
    </xf>
    <xf numFmtId="49" fontId="3" fillId="34" borderId="10" xfId="0" applyNumberFormat="1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center" vertical="top" wrapText="1"/>
    </xf>
    <xf numFmtId="0" fontId="3" fillId="34" borderId="10" xfId="0" applyFont="1" applyFill="1" applyBorder="1" applyAlignment="1">
      <alignment wrapText="1"/>
    </xf>
    <xf numFmtId="0" fontId="8" fillId="34" borderId="10" xfId="0" applyFont="1" applyFill="1" applyBorder="1" applyAlignment="1">
      <alignment/>
    </xf>
    <xf numFmtId="0" fontId="3" fillId="0" borderId="10" xfId="0" applyNumberFormat="1" applyFont="1" applyBorder="1" applyAlignment="1" applyProtection="1">
      <alignment horizontal="left" vertical="center" wrapText="1"/>
      <protection/>
    </xf>
    <xf numFmtId="0" fontId="8" fillId="0" borderId="10" xfId="0" applyFont="1" applyBorder="1" applyAlignment="1">
      <alignment horizontal="left" vertical="center"/>
    </xf>
    <xf numFmtId="164" fontId="3" fillId="0" borderId="10" xfId="0" applyNumberFormat="1" applyFont="1" applyBorder="1" applyAlignment="1">
      <alignment horizontal="right" vertical="center" wrapText="1"/>
    </xf>
    <xf numFmtId="164" fontId="3" fillId="0" borderId="10" xfId="0" applyNumberFormat="1" applyFont="1" applyBorder="1" applyAlignment="1">
      <alignment horizontal="right" vertical="top" wrapText="1"/>
    </xf>
    <xf numFmtId="164" fontId="2" fillId="0" borderId="10" xfId="0" applyNumberFormat="1" applyFont="1" applyBorder="1" applyAlignment="1">
      <alignment vertical="center" wrapText="1"/>
    </xf>
    <xf numFmtId="49" fontId="3" fillId="32" borderId="10" xfId="0" applyNumberFormat="1" applyFont="1" applyFill="1" applyBorder="1" applyAlignment="1" applyProtection="1">
      <alignment horizontal="left" vertical="center" wrapText="1"/>
      <protection/>
    </xf>
    <xf numFmtId="49" fontId="3" fillId="34" borderId="10" xfId="0" applyNumberFormat="1" applyFont="1" applyFill="1" applyBorder="1" applyAlignment="1" applyProtection="1">
      <alignment horizontal="left" vertical="center" wrapText="1"/>
      <protection/>
    </xf>
    <xf numFmtId="164" fontId="2" fillId="0" borderId="10" xfId="0" applyNumberFormat="1" applyFont="1" applyBorder="1" applyAlignment="1">
      <alignment horizontal="right" vertical="center" wrapText="1"/>
    </xf>
    <xf numFmtId="0" fontId="3" fillId="34" borderId="10" xfId="0" applyNumberFormat="1" applyFont="1" applyFill="1" applyBorder="1" applyAlignment="1">
      <alignment vertical="top" wrapText="1"/>
    </xf>
    <xf numFmtId="2" fontId="3" fillId="34" borderId="10" xfId="0" applyNumberFormat="1" applyFont="1" applyFill="1" applyBorder="1" applyAlignment="1">
      <alignment vertical="top" wrapText="1"/>
    </xf>
    <xf numFmtId="49" fontId="2" fillId="34" borderId="10" xfId="0" applyNumberFormat="1" applyFont="1" applyFill="1" applyBorder="1" applyAlignment="1">
      <alignment horizontal="center" vertical="center" wrapText="1"/>
    </xf>
    <xf numFmtId="164" fontId="2" fillId="34" borderId="10" xfId="0" applyNumberFormat="1" applyFont="1" applyFill="1" applyBorder="1" applyAlignment="1">
      <alignment vertical="top" wrapText="1"/>
    </xf>
    <xf numFmtId="164" fontId="3" fillId="34" borderId="10" xfId="0" applyNumberFormat="1" applyFont="1" applyFill="1" applyBorder="1" applyAlignment="1">
      <alignment vertical="top" wrapText="1"/>
    </xf>
    <xf numFmtId="49" fontId="2" fillId="0" borderId="10" xfId="0" applyNumberFormat="1" applyFont="1" applyBorder="1" applyAlignment="1" applyProtection="1">
      <alignment horizontal="left" vertical="center" wrapText="1"/>
      <protection/>
    </xf>
    <xf numFmtId="164" fontId="2" fillId="0" borderId="10" xfId="0" applyNumberFormat="1" applyFont="1" applyBorder="1" applyAlignment="1">
      <alignment horizontal="right" vertical="top" wrapText="1"/>
    </xf>
    <xf numFmtId="49" fontId="10" fillId="0" borderId="10" xfId="0" applyNumberFormat="1" applyFont="1" applyBorder="1" applyAlignment="1" applyProtection="1">
      <alignment horizontal="left" vertical="center" wrapText="1"/>
      <protection/>
    </xf>
    <xf numFmtId="2" fontId="10" fillId="0" borderId="10" xfId="0" applyNumberFormat="1" applyFont="1" applyFill="1" applyBorder="1" applyAlignment="1">
      <alignment vertical="top" wrapText="1"/>
    </xf>
    <xf numFmtId="49" fontId="3" fillId="0" borderId="10" xfId="0" applyNumberFormat="1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/>
    </xf>
    <xf numFmtId="49" fontId="10" fillId="34" borderId="10" xfId="0" applyNumberFormat="1" applyFont="1" applyFill="1" applyBorder="1" applyAlignment="1" applyProtection="1">
      <alignment horizontal="left" vertical="center" wrapText="1"/>
      <protection/>
    </xf>
    <xf numFmtId="0" fontId="10" fillId="34" borderId="10" xfId="0" applyNumberFormat="1" applyFont="1" applyFill="1" applyBorder="1" applyAlignment="1" applyProtection="1">
      <alignment horizontal="left" vertical="center" wrapText="1"/>
      <protection/>
    </xf>
    <xf numFmtId="0" fontId="11" fillId="34" borderId="10" xfId="0" applyNumberFormat="1" applyFont="1" applyFill="1" applyBorder="1" applyAlignment="1" applyProtection="1">
      <alignment horizontal="left" vertical="center" wrapText="1"/>
      <protection/>
    </xf>
    <xf numFmtId="49" fontId="10" fillId="0" borderId="10" xfId="0" applyNumberFormat="1" applyFont="1" applyFill="1" applyBorder="1" applyAlignment="1">
      <alignment horizontal="center" vertical="center" wrapText="1"/>
    </xf>
    <xf numFmtId="169" fontId="10" fillId="0" borderId="13" xfId="0" applyNumberFormat="1" applyFont="1" applyBorder="1" applyAlignment="1" applyProtection="1">
      <alignment horizontal="left" vertical="center" wrapText="1"/>
      <protection/>
    </xf>
    <xf numFmtId="164" fontId="11" fillId="34" borderId="10" xfId="0" applyNumberFormat="1" applyFont="1" applyFill="1" applyBorder="1" applyAlignment="1">
      <alignment horizontal="center" vertical="center" wrapText="1"/>
    </xf>
    <xf numFmtId="164" fontId="11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wrapText="1"/>
    </xf>
    <xf numFmtId="0" fontId="2" fillId="35" borderId="14" xfId="0" applyFont="1" applyFill="1" applyBorder="1" applyAlignment="1">
      <alignment horizontal="center" wrapText="1"/>
    </xf>
    <xf numFmtId="0" fontId="2" fillId="35" borderId="15" xfId="0" applyFont="1" applyFill="1" applyBorder="1" applyAlignment="1">
      <alignment horizontal="center" wrapText="1"/>
    </xf>
    <xf numFmtId="0" fontId="2" fillId="35" borderId="16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/>
    </xf>
    <xf numFmtId="49" fontId="0" fillId="0" borderId="0" xfId="0" applyNumberFormat="1" applyAlignment="1">
      <alignment horizontal="right" vertical="top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1"/>
  <sheetViews>
    <sheetView tabSelected="1" view="pageBreakPreview" zoomScale="85" zoomScaleSheetLayoutView="85" zoomScalePageLayoutView="0" workbookViewId="0" topLeftCell="B40">
      <selection activeCell="A6" sqref="A6:G6"/>
    </sheetView>
  </sheetViews>
  <sheetFormatPr defaultColWidth="9.00390625" defaultRowHeight="12.75"/>
  <cols>
    <col min="1" max="1" width="8.00390625" style="9" customWidth="1"/>
    <col min="2" max="2" width="104.125" style="11" customWidth="1"/>
    <col min="3" max="3" width="10.875" style="11" customWidth="1"/>
    <col min="4" max="4" width="11.875" style="12" customWidth="1"/>
    <col min="5" max="5" width="11.00390625" style="12" customWidth="1"/>
    <col min="6" max="6" width="10.625" style="12" customWidth="1"/>
    <col min="7" max="7" width="14.25390625" style="10" customWidth="1"/>
    <col min="8" max="8" width="10.75390625" style="10" customWidth="1"/>
    <col min="9" max="16384" width="9.125" style="10" customWidth="1"/>
  </cols>
  <sheetData>
    <row r="1" spans="1:7" ht="12.75">
      <c r="A1" s="76" t="s">
        <v>154</v>
      </c>
      <c r="B1" s="76"/>
      <c r="C1" s="76"/>
      <c r="D1" s="76"/>
      <c r="E1" s="76"/>
      <c r="F1" s="76"/>
      <c r="G1" s="76"/>
    </row>
    <row r="2" spans="1:7" ht="12.75">
      <c r="A2" s="76" t="s">
        <v>101</v>
      </c>
      <c r="B2" s="76"/>
      <c r="C2" s="76"/>
      <c r="D2" s="76"/>
      <c r="E2" s="76"/>
      <c r="F2" s="76"/>
      <c r="G2" s="76"/>
    </row>
    <row r="3" spans="1:7" ht="12.75">
      <c r="A3" s="76" t="s">
        <v>153</v>
      </c>
      <c r="B3" s="76"/>
      <c r="C3" s="76"/>
      <c r="D3" s="76"/>
      <c r="E3" s="76"/>
      <c r="F3" s="76"/>
      <c r="G3" s="76"/>
    </row>
    <row r="4" ht="15.75" customHeight="1"/>
    <row r="5" spans="1:7" s="6" customFormat="1" ht="20.25" customHeight="1">
      <c r="A5" s="75" t="s">
        <v>64</v>
      </c>
      <c r="B5" s="75"/>
      <c r="C5" s="75"/>
      <c r="D5" s="75"/>
      <c r="E5" s="75"/>
      <c r="F5" s="75"/>
      <c r="G5" s="75"/>
    </row>
    <row r="6" spans="1:7" s="6" customFormat="1" ht="19.5" customHeight="1">
      <c r="A6" s="75" t="s">
        <v>122</v>
      </c>
      <c r="B6" s="75"/>
      <c r="C6" s="75"/>
      <c r="D6" s="75"/>
      <c r="E6" s="75"/>
      <c r="F6" s="75"/>
      <c r="G6" s="75"/>
    </row>
    <row r="7" spans="2:7" ht="15.75">
      <c r="B7" s="2"/>
      <c r="C7" s="2"/>
      <c r="D7" s="3"/>
      <c r="E7" s="3"/>
      <c r="F7" s="3"/>
      <c r="G7" s="1" t="s">
        <v>11</v>
      </c>
    </row>
    <row r="8" spans="1:7" ht="47.25">
      <c r="A8" s="5" t="s">
        <v>12</v>
      </c>
      <c r="B8" s="5" t="s">
        <v>13</v>
      </c>
      <c r="C8" s="5" t="s">
        <v>103</v>
      </c>
      <c r="D8" s="4" t="s">
        <v>27</v>
      </c>
      <c r="E8" s="4" t="s">
        <v>14</v>
      </c>
      <c r="F8" s="4" t="s">
        <v>22</v>
      </c>
      <c r="G8" s="7" t="s">
        <v>145</v>
      </c>
    </row>
    <row r="9" spans="1:7" ht="15.75">
      <c r="A9" s="8"/>
      <c r="B9" s="4" t="s">
        <v>15</v>
      </c>
      <c r="C9" s="4"/>
      <c r="D9" s="4" t="s">
        <v>16</v>
      </c>
      <c r="E9" s="4" t="s">
        <v>17</v>
      </c>
      <c r="F9" s="4" t="s">
        <v>18</v>
      </c>
      <c r="G9" s="4" t="s">
        <v>19</v>
      </c>
    </row>
    <row r="10" spans="1:7" ht="15.75">
      <c r="A10" s="8" t="s">
        <v>15</v>
      </c>
      <c r="B10" s="22" t="s">
        <v>107</v>
      </c>
      <c r="C10" s="4" t="s">
        <v>102</v>
      </c>
      <c r="D10" s="4"/>
      <c r="E10" s="4"/>
      <c r="F10" s="4"/>
      <c r="G10" s="4"/>
    </row>
    <row r="11" spans="1:7" ht="15.75">
      <c r="A11" s="21">
        <f aca="true" t="shared" si="0" ref="A11:A50">A10+1</f>
        <v>2</v>
      </c>
      <c r="B11" s="38" t="s">
        <v>10</v>
      </c>
      <c r="C11" s="35" t="s">
        <v>102</v>
      </c>
      <c r="D11" s="35" t="s">
        <v>21</v>
      </c>
      <c r="E11" s="35" t="s">
        <v>20</v>
      </c>
      <c r="F11" s="35" t="s">
        <v>20</v>
      </c>
      <c r="G11" s="36">
        <f>G12+G18+G27+G33+G38</f>
        <v>1872.2</v>
      </c>
    </row>
    <row r="12" spans="1:7" ht="22.5" customHeight="1">
      <c r="A12" s="21">
        <f t="shared" si="0"/>
        <v>3</v>
      </c>
      <c r="B12" s="13" t="s">
        <v>43</v>
      </c>
      <c r="C12" s="4" t="s">
        <v>102</v>
      </c>
      <c r="D12" s="35" t="s">
        <v>25</v>
      </c>
      <c r="E12" s="4"/>
      <c r="F12" s="4"/>
      <c r="G12" s="36">
        <f>G15</f>
        <v>462.4</v>
      </c>
    </row>
    <row r="13" spans="1:7" ht="21" customHeight="1">
      <c r="A13" s="21">
        <f t="shared" si="0"/>
        <v>4</v>
      </c>
      <c r="B13" s="50" t="s">
        <v>69</v>
      </c>
      <c r="C13" s="4" t="s">
        <v>102</v>
      </c>
      <c r="D13" s="4" t="s">
        <v>25</v>
      </c>
      <c r="E13" s="4" t="s">
        <v>70</v>
      </c>
      <c r="F13" s="4"/>
      <c r="G13" s="14">
        <f>G14</f>
        <v>462.4</v>
      </c>
    </row>
    <row r="14" spans="1:7" ht="30.75" customHeight="1">
      <c r="A14" s="21">
        <f t="shared" si="0"/>
        <v>5</v>
      </c>
      <c r="B14" s="26" t="s">
        <v>72</v>
      </c>
      <c r="C14" s="4" t="s">
        <v>102</v>
      </c>
      <c r="D14" s="4" t="s">
        <v>25</v>
      </c>
      <c r="E14" s="4" t="s">
        <v>71</v>
      </c>
      <c r="F14" s="4"/>
      <c r="G14" s="14">
        <f>G15</f>
        <v>462.4</v>
      </c>
    </row>
    <row r="15" spans="1:7" ht="21" customHeight="1">
      <c r="A15" s="21">
        <f t="shared" si="0"/>
        <v>6</v>
      </c>
      <c r="B15" s="13" t="s">
        <v>1</v>
      </c>
      <c r="C15" s="4" t="s">
        <v>102</v>
      </c>
      <c r="D15" s="4" t="s">
        <v>25</v>
      </c>
      <c r="E15" s="4" t="s">
        <v>0</v>
      </c>
      <c r="F15" s="4"/>
      <c r="G15" s="14">
        <f>G16</f>
        <v>462.4</v>
      </c>
    </row>
    <row r="16" spans="1:7" ht="50.25" customHeight="1">
      <c r="A16" s="21">
        <f t="shared" si="0"/>
        <v>7</v>
      </c>
      <c r="B16" s="13" t="s">
        <v>67</v>
      </c>
      <c r="C16" s="4" t="s">
        <v>102</v>
      </c>
      <c r="D16" s="4" t="s">
        <v>25</v>
      </c>
      <c r="E16" s="4" t="s">
        <v>0</v>
      </c>
      <c r="F16" s="4" t="s">
        <v>65</v>
      </c>
      <c r="G16" s="14">
        <f>G17</f>
        <v>462.4</v>
      </c>
    </row>
    <row r="17" spans="1:7" ht="21" customHeight="1">
      <c r="A17" s="21">
        <f t="shared" si="0"/>
        <v>8</v>
      </c>
      <c r="B17" s="13" t="s">
        <v>68</v>
      </c>
      <c r="C17" s="4" t="s">
        <v>102</v>
      </c>
      <c r="D17" s="4" t="s">
        <v>25</v>
      </c>
      <c r="E17" s="4" t="s">
        <v>0</v>
      </c>
      <c r="F17" s="4" t="s">
        <v>66</v>
      </c>
      <c r="G17" s="14">
        <v>462.4</v>
      </c>
    </row>
    <row r="18" spans="1:7" ht="35.25" customHeight="1">
      <c r="A18" s="21">
        <f t="shared" si="0"/>
        <v>9</v>
      </c>
      <c r="B18" s="13" t="s">
        <v>44</v>
      </c>
      <c r="C18" s="35" t="s">
        <v>102</v>
      </c>
      <c r="D18" s="35" t="s">
        <v>26</v>
      </c>
      <c r="E18" s="35"/>
      <c r="F18" s="35"/>
      <c r="G18" s="49">
        <f>G19</f>
        <v>1219.1</v>
      </c>
    </row>
    <row r="19" spans="1:7" ht="24" customHeight="1">
      <c r="A19" s="21">
        <f t="shared" si="0"/>
        <v>10</v>
      </c>
      <c r="B19" s="25" t="s">
        <v>73</v>
      </c>
      <c r="C19" s="4" t="s">
        <v>102</v>
      </c>
      <c r="D19" s="4" t="s">
        <v>26</v>
      </c>
      <c r="E19" s="4" t="s">
        <v>74</v>
      </c>
      <c r="F19" s="4"/>
      <c r="G19" s="14">
        <f>G20</f>
        <v>1219.1</v>
      </c>
    </row>
    <row r="20" spans="1:7" ht="21" customHeight="1">
      <c r="A20" s="21">
        <f t="shared" si="0"/>
        <v>11</v>
      </c>
      <c r="B20" s="13" t="s">
        <v>104</v>
      </c>
      <c r="C20" s="4" t="s">
        <v>102</v>
      </c>
      <c r="D20" s="4" t="s">
        <v>26</v>
      </c>
      <c r="E20" s="4" t="s">
        <v>75</v>
      </c>
      <c r="F20" s="4"/>
      <c r="G20" s="14">
        <f>G21+G24</f>
        <v>1219.1</v>
      </c>
    </row>
    <row r="21" spans="1:7" ht="48" customHeight="1">
      <c r="A21" s="21">
        <f t="shared" si="0"/>
        <v>12</v>
      </c>
      <c r="B21" s="16" t="s">
        <v>2</v>
      </c>
      <c r="C21" s="4" t="s">
        <v>102</v>
      </c>
      <c r="D21" s="4" t="s">
        <v>26</v>
      </c>
      <c r="E21" s="4" t="s">
        <v>4</v>
      </c>
      <c r="F21" s="4"/>
      <c r="G21" s="14">
        <f>G22</f>
        <v>935</v>
      </c>
    </row>
    <row r="22" spans="1:7" ht="51" customHeight="1">
      <c r="A22" s="21">
        <f t="shared" si="0"/>
        <v>13</v>
      </c>
      <c r="B22" s="13" t="s">
        <v>67</v>
      </c>
      <c r="C22" s="4" t="s">
        <v>102</v>
      </c>
      <c r="D22" s="4" t="s">
        <v>26</v>
      </c>
      <c r="E22" s="4" t="s">
        <v>4</v>
      </c>
      <c r="F22" s="4" t="s">
        <v>65</v>
      </c>
      <c r="G22" s="14">
        <f>G23</f>
        <v>935</v>
      </c>
    </row>
    <row r="23" spans="1:7" ht="20.25" customHeight="1">
      <c r="A23" s="21">
        <f t="shared" si="0"/>
        <v>14</v>
      </c>
      <c r="B23" s="13" t="s">
        <v>68</v>
      </c>
      <c r="C23" s="4" t="s">
        <v>102</v>
      </c>
      <c r="D23" s="4" t="s">
        <v>26</v>
      </c>
      <c r="E23" s="4" t="s">
        <v>4</v>
      </c>
      <c r="F23" s="4" t="s">
        <v>66</v>
      </c>
      <c r="G23" s="14">
        <v>935</v>
      </c>
    </row>
    <row r="24" spans="1:7" ht="47.25" customHeight="1">
      <c r="A24" s="21">
        <f t="shared" si="0"/>
        <v>15</v>
      </c>
      <c r="B24" s="16" t="s">
        <v>3</v>
      </c>
      <c r="C24" s="4" t="s">
        <v>102</v>
      </c>
      <c r="D24" s="4" t="s">
        <v>26</v>
      </c>
      <c r="E24" s="4" t="s">
        <v>5</v>
      </c>
      <c r="F24" s="4"/>
      <c r="G24" s="14">
        <f>G25</f>
        <v>284.1</v>
      </c>
    </row>
    <row r="25" spans="1:7" ht="53.25" customHeight="1">
      <c r="A25" s="21">
        <f t="shared" si="0"/>
        <v>16</v>
      </c>
      <c r="B25" s="13" t="s">
        <v>67</v>
      </c>
      <c r="C25" s="4" t="s">
        <v>102</v>
      </c>
      <c r="D25" s="4" t="s">
        <v>26</v>
      </c>
      <c r="E25" s="4" t="s">
        <v>5</v>
      </c>
      <c r="F25" s="4" t="s">
        <v>65</v>
      </c>
      <c r="G25" s="14">
        <f>G26</f>
        <v>284.1</v>
      </c>
    </row>
    <row r="26" spans="1:7" ht="21" customHeight="1">
      <c r="A26" s="21">
        <f t="shared" si="0"/>
        <v>17</v>
      </c>
      <c r="B26" s="13" t="s">
        <v>68</v>
      </c>
      <c r="C26" s="4" t="s">
        <v>102</v>
      </c>
      <c r="D26" s="4" t="s">
        <v>26</v>
      </c>
      <c r="E26" s="4" t="s">
        <v>5</v>
      </c>
      <c r="F26" s="4" t="s">
        <v>66</v>
      </c>
      <c r="G26" s="14">
        <v>284.1</v>
      </c>
    </row>
    <row r="27" spans="1:7" ht="18.75" customHeight="1">
      <c r="A27" s="21">
        <f t="shared" si="0"/>
        <v>18</v>
      </c>
      <c r="B27" s="13" t="s">
        <v>134</v>
      </c>
      <c r="C27" s="4" t="s">
        <v>102</v>
      </c>
      <c r="D27" s="35" t="s">
        <v>133</v>
      </c>
      <c r="E27" s="4"/>
      <c r="F27" s="4"/>
      <c r="G27" s="52">
        <f>SUM(G28)</f>
        <v>178</v>
      </c>
    </row>
    <row r="28" spans="1:7" ht="24" customHeight="1">
      <c r="A28" s="21">
        <f t="shared" si="0"/>
        <v>19</v>
      </c>
      <c r="B28" s="50" t="s">
        <v>73</v>
      </c>
      <c r="C28" s="4" t="s">
        <v>102</v>
      </c>
      <c r="D28" s="4" t="s">
        <v>133</v>
      </c>
      <c r="E28" s="4" t="s">
        <v>74</v>
      </c>
      <c r="F28" s="4"/>
      <c r="G28" s="47">
        <f>SUM(G29)</f>
        <v>178</v>
      </c>
    </row>
    <row r="29" spans="1:7" ht="20.25" customHeight="1">
      <c r="A29" s="21">
        <f t="shared" si="0"/>
        <v>20</v>
      </c>
      <c r="B29" s="51" t="s">
        <v>148</v>
      </c>
      <c r="C29" s="4" t="s">
        <v>102</v>
      </c>
      <c r="D29" s="4" t="s">
        <v>133</v>
      </c>
      <c r="E29" s="4" t="s">
        <v>135</v>
      </c>
      <c r="F29" s="4"/>
      <c r="G29" s="47">
        <f>SUM(G30)</f>
        <v>178</v>
      </c>
    </row>
    <row r="30" spans="1:7" ht="33.75" customHeight="1">
      <c r="A30" s="21">
        <f t="shared" si="0"/>
        <v>21</v>
      </c>
      <c r="B30" s="51" t="s">
        <v>147</v>
      </c>
      <c r="C30" s="4" t="s">
        <v>102</v>
      </c>
      <c r="D30" s="4" t="s">
        <v>133</v>
      </c>
      <c r="E30" s="4" t="s">
        <v>136</v>
      </c>
      <c r="F30" s="4"/>
      <c r="G30" s="47">
        <f>SUM(G31)</f>
        <v>178</v>
      </c>
    </row>
    <row r="31" spans="1:7" ht="18" customHeight="1">
      <c r="A31" s="21">
        <f t="shared" si="0"/>
        <v>22</v>
      </c>
      <c r="B31" s="28" t="s">
        <v>78</v>
      </c>
      <c r="C31" s="4" t="s">
        <v>102</v>
      </c>
      <c r="D31" s="4" t="s">
        <v>133</v>
      </c>
      <c r="E31" s="4" t="s">
        <v>136</v>
      </c>
      <c r="F31" s="4" t="s">
        <v>76</v>
      </c>
      <c r="G31" s="47">
        <f>SUM(G32)</f>
        <v>178</v>
      </c>
    </row>
    <row r="32" spans="1:7" ht="18" customHeight="1">
      <c r="A32" s="21">
        <f t="shared" si="0"/>
        <v>23</v>
      </c>
      <c r="B32" s="28" t="s">
        <v>79</v>
      </c>
      <c r="C32" s="4" t="s">
        <v>102</v>
      </c>
      <c r="D32" s="4" t="s">
        <v>133</v>
      </c>
      <c r="E32" s="4" t="s">
        <v>136</v>
      </c>
      <c r="F32" s="4" t="s">
        <v>77</v>
      </c>
      <c r="G32" s="47">
        <v>178</v>
      </c>
    </row>
    <row r="33" spans="1:7" ht="20.25" customHeight="1">
      <c r="A33" s="21">
        <f t="shared" si="0"/>
        <v>24</v>
      </c>
      <c r="B33" s="13" t="s">
        <v>105</v>
      </c>
      <c r="C33" s="35" t="s">
        <v>102</v>
      </c>
      <c r="D33" s="35" t="s">
        <v>23</v>
      </c>
      <c r="E33" s="35"/>
      <c r="F33" s="35"/>
      <c r="G33" s="36">
        <f>G35</f>
        <v>10</v>
      </c>
    </row>
    <row r="34" spans="1:7" s="31" customFormat="1" ht="17.25" customHeight="1">
      <c r="A34" s="21">
        <f t="shared" si="0"/>
        <v>25</v>
      </c>
      <c r="B34" s="13" t="s">
        <v>146</v>
      </c>
      <c r="C34" s="4" t="s">
        <v>102</v>
      </c>
      <c r="D34" s="4" t="s">
        <v>23</v>
      </c>
      <c r="E34" s="4" t="s">
        <v>89</v>
      </c>
      <c r="F34" s="4"/>
      <c r="G34" s="14">
        <f>G35</f>
        <v>10</v>
      </c>
    </row>
    <row r="35" spans="1:7" ht="33" customHeight="1">
      <c r="A35" s="21">
        <f t="shared" si="0"/>
        <v>26</v>
      </c>
      <c r="B35" s="13" t="s">
        <v>106</v>
      </c>
      <c r="C35" s="4" t="s">
        <v>102</v>
      </c>
      <c r="D35" s="4" t="s">
        <v>23</v>
      </c>
      <c r="E35" s="4" t="s">
        <v>6</v>
      </c>
      <c r="F35" s="4"/>
      <c r="G35" s="14">
        <f>G37</f>
        <v>10</v>
      </c>
    </row>
    <row r="36" spans="1:7" ht="18.75" customHeight="1">
      <c r="A36" s="21">
        <f t="shared" si="0"/>
        <v>27</v>
      </c>
      <c r="B36" s="27" t="s">
        <v>82</v>
      </c>
      <c r="C36" s="4" t="s">
        <v>102</v>
      </c>
      <c r="D36" s="4" t="s">
        <v>23</v>
      </c>
      <c r="E36" s="4" t="s">
        <v>6</v>
      </c>
      <c r="F36" s="4" t="s">
        <v>80</v>
      </c>
      <c r="G36" s="14">
        <f>G37</f>
        <v>10</v>
      </c>
    </row>
    <row r="37" spans="1:7" ht="19.5" customHeight="1">
      <c r="A37" s="21">
        <f t="shared" si="0"/>
        <v>28</v>
      </c>
      <c r="B37" s="30" t="s">
        <v>84</v>
      </c>
      <c r="C37" s="4" t="s">
        <v>102</v>
      </c>
      <c r="D37" s="4" t="s">
        <v>23</v>
      </c>
      <c r="E37" s="4" t="s">
        <v>6</v>
      </c>
      <c r="F37" s="4" t="s">
        <v>24</v>
      </c>
      <c r="G37" s="14">
        <v>10</v>
      </c>
    </row>
    <row r="38" spans="1:7" s="37" customFormat="1" ht="20.25" customHeight="1">
      <c r="A38" s="21">
        <f t="shared" si="0"/>
        <v>29</v>
      </c>
      <c r="B38" s="53" t="s">
        <v>45</v>
      </c>
      <c r="C38" s="55" t="s">
        <v>102</v>
      </c>
      <c r="D38" s="55" t="s">
        <v>29</v>
      </c>
      <c r="E38" s="55"/>
      <c r="F38" s="55"/>
      <c r="G38" s="56">
        <f>G39</f>
        <v>2.7</v>
      </c>
    </row>
    <row r="39" spans="1:7" s="37" customFormat="1" ht="22.5" customHeight="1">
      <c r="A39" s="21">
        <f t="shared" si="0"/>
        <v>30</v>
      </c>
      <c r="B39" s="32" t="s">
        <v>73</v>
      </c>
      <c r="C39" s="41" t="s">
        <v>102</v>
      </c>
      <c r="D39" s="41" t="s">
        <v>29</v>
      </c>
      <c r="E39" s="41" t="s">
        <v>74</v>
      </c>
      <c r="F39" s="41"/>
      <c r="G39" s="57">
        <f>G40</f>
        <v>2.7</v>
      </c>
    </row>
    <row r="40" spans="1:7" s="31" customFormat="1" ht="20.25" customHeight="1">
      <c r="A40" s="21">
        <f t="shared" si="0"/>
        <v>31</v>
      </c>
      <c r="B40" s="13" t="s">
        <v>146</v>
      </c>
      <c r="C40" s="4" t="s">
        <v>102</v>
      </c>
      <c r="D40" s="4" t="s">
        <v>29</v>
      </c>
      <c r="E40" s="4" t="s">
        <v>89</v>
      </c>
      <c r="F40" s="4"/>
      <c r="G40" s="14">
        <f>G41</f>
        <v>2.7</v>
      </c>
    </row>
    <row r="41" spans="1:7" ht="33.75" customHeight="1">
      <c r="A41" s="21">
        <f t="shared" si="0"/>
        <v>32</v>
      </c>
      <c r="B41" s="13" t="s">
        <v>108</v>
      </c>
      <c r="C41" s="4" t="s">
        <v>102</v>
      </c>
      <c r="D41" s="4" t="s">
        <v>29</v>
      </c>
      <c r="E41" s="4" t="s">
        <v>7</v>
      </c>
      <c r="F41" s="4"/>
      <c r="G41" s="14">
        <f>G42</f>
        <v>2.7</v>
      </c>
    </row>
    <row r="42" spans="1:7" ht="18.75" customHeight="1">
      <c r="A42" s="21">
        <f t="shared" si="0"/>
        <v>33</v>
      </c>
      <c r="B42" s="27" t="s">
        <v>78</v>
      </c>
      <c r="C42" s="4" t="s">
        <v>102</v>
      </c>
      <c r="D42" s="4" t="s">
        <v>29</v>
      </c>
      <c r="E42" s="4" t="s">
        <v>7</v>
      </c>
      <c r="F42" s="4" t="s">
        <v>76</v>
      </c>
      <c r="G42" s="14">
        <f>G43</f>
        <v>2.7</v>
      </c>
    </row>
    <row r="43" spans="1:7" ht="21.75" customHeight="1">
      <c r="A43" s="21">
        <f t="shared" si="0"/>
        <v>34</v>
      </c>
      <c r="B43" s="28" t="s">
        <v>79</v>
      </c>
      <c r="C43" s="4" t="s">
        <v>102</v>
      </c>
      <c r="D43" s="4" t="s">
        <v>29</v>
      </c>
      <c r="E43" s="4" t="s">
        <v>7</v>
      </c>
      <c r="F43" s="4" t="s">
        <v>77</v>
      </c>
      <c r="G43" s="14">
        <v>2.7</v>
      </c>
    </row>
    <row r="44" spans="1:7" ht="19.5" customHeight="1">
      <c r="A44" s="21">
        <f t="shared" si="0"/>
        <v>35</v>
      </c>
      <c r="B44" s="38" t="s">
        <v>128</v>
      </c>
      <c r="C44" s="35" t="s">
        <v>102</v>
      </c>
      <c r="D44" s="35" t="s">
        <v>31</v>
      </c>
      <c r="E44" s="35"/>
      <c r="F44" s="35"/>
      <c r="G44" s="36">
        <f>G45</f>
        <v>53.7</v>
      </c>
    </row>
    <row r="45" spans="1:7" ht="22.5" customHeight="1">
      <c r="A45" s="21">
        <f t="shared" si="0"/>
        <v>36</v>
      </c>
      <c r="B45" s="15" t="s">
        <v>88</v>
      </c>
      <c r="C45" s="4" t="s">
        <v>102</v>
      </c>
      <c r="D45" s="4" t="s">
        <v>28</v>
      </c>
      <c r="E45" s="4"/>
      <c r="F45" s="4"/>
      <c r="G45" s="14">
        <f>G47</f>
        <v>53.7</v>
      </c>
    </row>
    <row r="46" spans="1:7" s="31" customFormat="1" ht="18.75" customHeight="1">
      <c r="A46" s="21">
        <f t="shared" si="0"/>
        <v>37</v>
      </c>
      <c r="B46" s="13" t="s">
        <v>146</v>
      </c>
      <c r="C46" s="4" t="s">
        <v>102</v>
      </c>
      <c r="D46" s="4" t="s">
        <v>28</v>
      </c>
      <c r="E46" s="4" t="s">
        <v>89</v>
      </c>
      <c r="F46" s="4"/>
      <c r="G46" s="14">
        <f>G47</f>
        <v>53.7</v>
      </c>
    </row>
    <row r="47" spans="1:7" ht="48" customHeight="1">
      <c r="A47" s="21">
        <f t="shared" si="0"/>
        <v>38</v>
      </c>
      <c r="B47" s="39" t="s">
        <v>149</v>
      </c>
      <c r="C47" s="4" t="s">
        <v>102</v>
      </c>
      <c r="D47" s="4" t="s">
        <v>28</v>
      </c>
      <c r="E47" s="4" t="s">
        <v>8</v>
      </c>
      <c r="F47" s="4"/>
      <c r="G47" s="14">
        <f>G48+G50</f>
        <v>53.7</v>
      </c>
    </row>
    <row r="48" spans="1:7" ht="49.5" customHeight="1">
      <c r="A48" s="21">
        <f t="shared" si="0"/>
        <v>39</v>
      </c>
      <c r="B48" s="13" t="s">
        <v>67</v>
      </c>
      <c r="C48" s="4" t="s">
        <v>102</v>
      </c>
      <c r="D48" s="4" t="s">
        <v>28</v>
      </c>
      <c r="E48" s="4" t="s">
        <v>8</v>
      </c>
      <c r="F48" s="4" t="s">
        <v>65</v>
      </c>
      <c r="G48" s="14">
        <f>G49</f>
        <v>44.5</v>
      </c>
    </row>
    <row r="49" spans="1:7" ht="19.5" customHeight="1">
      <c r="A49" s="21">
        <f t="shared" si="0"/>
        <v>40</v>
      </c>
      <c r="B49" s="13" t="s">
        <v>68</v>
      </c>
      <c r="C49" s="4" t="s">
        <v>102</v>
      </c>
      <c r="D49" s="4" t="s">
        <v>28</v>
      </c>
      <c r="E49" s="4" t="s">
        <v>8</v>
      </c>
      <c r="F49" s="4" t="s">
        <v>66</v>
      </c>
      <c r="G49" s="14">
        <v>44.5</v>
      </c>
    </row>
    <row r="50" spans="1:7" ht="18.75" customHeight="1">
      <c r="A50" s="21">
        <f t="shared" si="0"/>
        <v>41</v>
      </c>
      <c r="B50" s="27" t="s">
        <v>78</v>
      </c>
      <c r="C50" s="4" t="s">
        <v>102</v>
      </c>
      <c r="D50" s="4" t="s">
        <v>28</v>
      </c>
      <c r="E50" s="4" t="s">
        <v>8</v>
      </c>
      <c r="F50" s="4" t="s">
        <v>76</v>
      </c>
      <c r="G50" s="14">
        <f>G51</f>
        <v>9.2</v>
      </c>
    </row>
    <row r="51" spans="1:7" ht="20.25" customHeight="1">
      <c r="A51" s="21">
        <f>A50+1</f>
        <v>42</v>
      </c>
      <c r="B51" s="28" t="s">
        <v>79</v>
      </c>
      <c r="C51" s="4" t="s">
        <v>102</v>
      </c>
      <c r="D51" s="4" t="s">
        <v>28</v>
      </c>
      <c r="E51" s="4" t="s">
        <v>8</v>
      </c>
      <c r="F51" s="4" t="s">
        <v>77</v>
      </c>
      <c r="G51" s="14">
        <v>9.2</v>
      </c>
    </row>
    <row r="52" spans="1:7" ht="20.25" customHeight="1">
      <c r="A52" s="72" t="s">
        <v>123</v>
      </c>
      <c r="B52" s="73"/>
      <c r="C52" s="73"/>
      <c r="D52" s="73"/>
      <c r="E52" s="73"/>
      <c r="F52" s="73"/>
      <c r="G52" s="74"/>
    </row>
    <row r="53" spans="1:7" ht="17.25" customHeight="1">
      <c r="A53" s="21">
        <v>43</v>
      </c>
      <c r="B53" s="40" t="s">
        <v>10</v>
      </c>
      <c r="C53" s="35" t="s">
        <v>102</v>
      </c>
      <c r="D53" s="35" t="s">
        <v>21</v>
      </c>
      <c r="E53" s="4"/>
      <c r="F53" s="4"/>
      <c r="G53" s="36">
        <f>SUM(G54)+G62+G68</f>
        <v>1072.4</v>
      </c>
    </row>
    <row r="54" spans="1:7" ht="33" customHeight="1">
      <c r="A54" s="21">
        <f>SUM(A53)+1</f>
        <v>44</v>
      </c>
      <c r="B54" s="13" t="s">
        <v>44</v>
      </c>
      <c r="C54" s="4" t="s">
        <v>102</v>
      </c>
      <c r="D54" s="35" t="s">
        <v>26</v>
      </c>
      <c r="E54" s="4"/>
      <c r="F54" s="4"/>
      <c r="G54" s="36">
        <f>SUM(G55)</f>
        <v>483.8</v>
      </c>
    </row>
    <row r="55" spans="1:7" ht="33" customHeight="1">
      <c r="A55" s="21">
        <f aca="true" t="shared" si="1" ref="A55:A130">SUM(A54)+1</f>
        <v>45</v>
      </c>
      <c r="B55" s="39" t="s">
        <v>109</v>
      </c>
      <c r="C55" s="4" t="s">
        <v>102</v>
      </c>
      <c r="D55" s="4" t="s">
        <v>26</v>
      </c>
      <c r="E55" s="4" t="s">
        <v>90</v>
      </c>
      <c r="F55" s="4"/>
      <c r="G55" s="14">
        <f>SUM(G56)</f>
        <v>483.8</v>
      </c>
    </row>
    <row r="56" spans="1:7" ht="39" customHeight="1">
      <c r="A56" s="21">
        <f t="shared" si="1"/>
        <v>46</v>
      </c>
      <c r="B56" s="60" t="s">
        <v>124</v>
      </c>
      <c r="C56" s="4" t="s">
        <v>102</v>
      </c>
      <c r="D56" s="4" t="s">
        <v>26</v>
      </c>
      <c r="E56" s="4" t="s">
        <v>125</v>
      </c>
      <c r="F56" s="35"/>
      <c r="G56" s="14">
        <f>SUM(G57)</f>
        <v>483.8</v>
      </c>
    </row>
    <row r="57" spans="1:7" ht="52.5" customHeight="1">
      <c r="A57" s="21">
        <f t="shared" si="1"/>
        <v>47</v>
      </c>
      <c r="B57" s="39" t="s">
        <v>126</v>
      </c>
      <c r="C57" s="4" t="s">
        <v>102</v>
      </c>
      <c r="D57" s="4" t="s">
        <v>26</v>
      </c>
      <c r="E57" s="4" t="s">
        <v>127</v>
      </c>
      <c r="F57" s="4"/>
      <c r="G57" s="14">
        <f>SUM(G58)+G60</f>
        <v>483.8</v>
      </c>
    </row>
    <row r="58" spans="1:7" ht="21" customHeight="1">
      <c r="A58" s="21">
        <f t="shared" si="1"/>
        <v>48</v>
      </c>
      <c r="B58" s="43" t="s">
        <v>78</v>
      </c>
      <c r="C58" s="41" t="s">
        <v>102</v>
      </c>
      <c r="D58" s="42" t="s">
        <v>26</v>
      </c>
      <c r="E58" s="4" t="s">
        <v>127</v>
      </c>
      <c r="F58" s="41" t="s">
        <v>76</v>
      </c>
      <c r="G58" s="14">
        <f>SUM(G59)</f>
        <v>477</v>
      </c>
    </row>
    <row r="59" spans="1:7" ht="21.75" customHeight="1">
      <c r="A59" s="21">
        <f t="shared" si="1"/>
        <v>49</v>
      </c>
      <c r="B59" s="43" t="s">
        <v>79</v>
      </c>
      <c r="C59" s="41" t="s">
        <v>102</v>
      </c>
      <c r="D59" s="42" t="s">
        <v>26</v>
      </c>
      <c r="E59" s="4" t="s">
        <v>127</v>
      </c>
      <c r="F59" s="41" t="s">
        <v>77</v>
      </c>
      <c r="G59" s="14">
        <v>477</v>
      </c>
    </row>
    <row r="60" spans="1:7" ht="22.5" customHeight="1">
      <c r="A60" s="21">
        <f t="shared" si="1"/>
        <v>50</v>
      </c>
      <c r="B60" s="44" t="s">
        <v>82</v>
      </c>
      <c r="C60" s="41" t="s">
        <v>102</v>
      </c>
      <c r="D60" s="42" t="s">
        <v>26</v>
      </c>
      <c r="E60" s="4" t="s">
        <v>127</v>
      </c>
      <c r="F60" s="41" t="s">
        <v>80</v>
      </c>
      <c r="G60" s="14">
        <f>SUM(G61)</f>
        <v>6.8</v>
      </c>
    </row>
    <row r="61" spans="1:7" ht="18" customHeight="1">
      <c r="A61" s="21">
        <f t="shared" si="1"/>
        <v>51</v>
      </c>
      <c r="B61" s="44" t="s">
        <v>83</v>
      </c>
      <c r="C61" s="41" t="s">
        <v>102</v>
      </c>
      <c r="D61" s="42" t="s">
        <v>26</v>
      </c>
      <c r="E61" s="4" t="s">
        <v>127</v>
      </c>
      <c r="F61" s="41" t="s">
        <v>81</v>
      </c>
      <c r="G61" s="14">
        <v>6.8</v>
      </c>
    </row>
    <row r="62" spans="1:7" ht="33.75" customHeight="1">
      <c r="A62" s="21">
        <f t="shared" si="1"/>
        <v>52</v>
      </c>
      <c r="B62" s="39" t="s">
        <v>130</v>
      </c>
      <c r="C62" s="4" t="s">
        <v>102</v>
      </c>
      <c r="D62" s="35" t="s">
        <v>129</v>
      </c>
      <c r="E62" s="4"/>
      <c r="F62" s="4"/>
      <c r="G62" s="36">
        <f>SUM(G63)</f>
        <v>0.6</v>
      </c>
    </row>
    <row r="63" spans="1:7" ht="33" customHeight="1">
      <c r="A63" s="21">
        <f t="shared" si="1"/>
        <v>53</v>
      </c>
      <c r="B63" s="39" t="s">
        <v>109</v>
      </c>
      <c r="C63" s="4" t="s">
        <v>102</v>
      </c>
      <c r="D63" s="4" t="s">
        <v>129</v>
      </c>
      <c r="E63" s="4" t="s">
        <v>90</v>
      </c>
      <c r="F63" s="4"/>
      <c r="G63" s="47">
        <f>SUM(G64)</f>
        <v>0.6</v>
      </c>
    </row>
    <row r="64" spans="1:7" ht="33.75" customHeight="1">
      <c r="A64" s="21">
        <f t="shared" si="1"/>
        <v>54</v>
      </c>
      <c r="B64" s="39" t="s">
        <v>124</v>
      </c>
      <c r="C64" s="4" t="s">
        <v>102</v>
      </c>
      <c r="D64" s="4" t="s">
        <v>129</v>
      </c>
      <c r="E64" s="4" t="s">
        <v>125</v>
      </c>
      <c r="F64" s="4"/>
      <c r="G64" s="47">
        <f>SUM(G65)</f>
        <v>0.6</v>
      </c>
    </row>
    <row r="65" spans="1:7" ht="69" customHeight="1">
      <c r="A65" s="21">
        <f t="shared" si="1"/>
        <v>55</v>
      </c>
      <c r="B65" s="45" t="s">
        <v>132</v>
      </c>
      <c r="C65" s="4" t="s">
        <v>102</v>
      </c>
      <c r="D65" s="4" t="s">
        <v>129</v>
      </c>
      <c r="E65" s="4" t="s">
        <v>131</v>
      </c>
      <c r="F65" s="4"/>
      <c r="G65" s="47">
        <f>SUM(G66)</f>
        <v>0.6</v>
      </c>
    </row>
    <row r="66" spans="1:7" ht="20.25" customHeight="1">
      <c r="A66" s="21">
        <f t="shared" si="1"/>
        <v>56</v>
      </c>
      <c r="B66" s="46" t="s">
        <v>86</v>
      </c>
      <c r="C66" s="4" t="s">
        <v>102</v>
      </c>
      <c r="D66" s="4" t="s">
        <v>129</v>
      </c>
      <c r="E66" s="4" t="s">
        <v>131</v>
      </c>
      <c r="F66" s="4" t="s">
        <v>85</v>
      </c>
      <c r="G66" s="47">
        <f>SUM(G67)</f>
        <v>0.6</v>
      </c>
    </row>
    <row r="67" spans="1:7" ht="22.5" customHeight="1">
      <c r="A67" s="21">
        <f t="shared" si="1"/>
        <v>57</v>
      </c>
      <c r="B67" s="46" t="s">
        <v>87</v>
      </c>
      <c r="C67" s="4" t="s">
        <v>102</v>
      </c>
      <c r="D67" s="4" t="s">
        <v>129</v>
      </c>
      <c r="E67" s="4" t="s">
        <v>131</v>
      </c>
      <c r="F67" s="4" t="s">
        <v>42</v>
      </c>
      <c r="G67" s="47">
        <v>0.6</v>
      </c>
    </row>
    <row r="68" spans="1:7" ht="21" customHeight="1">
      <c r="A68" s="21">
        <f t="shared" si="1"/>
        <v>58</v>
      </c>
      <c r="B68" s="53" t="s">
        <v>45</v>
      </c>
      <c r="C68" s="4" t="s">
        <v>102</v>
      </c>
      <c r="D68" s="35" t="s">
        <v>29</v>
      </c>
      <c r="E68" s="4"/>
      <c r="F68" s="4"/>
      <c r="G68" s="52">
        <f>SUM(G69)</f>
        <v>588</v>
      </c>
    </row>
    <row r="69" spans="1:7" ht="33.75" customHeight="1">
      <c r="A69" s="21">
        <f t="shared" si="1"/>
        <v>59</v>
      </c>
      <c r="B69" s="39" t="s">
        <v>109</v>
      </c>
      <c r="C69" s="4" t="s">
        <v>102</v>
      </c>
      <c r="D69" s="4" t="s">
        <v>29</v>
      </c>
      <c r="E69" s="4" t="s">
        <v>90</v>
      </c>
      <c r="F69" s="4"/>
      <c r="G69" s="48">
        <f>SUM(G70)</f>
        <v>588</v>
      </c>
    </row>
    <row r="70" spans="1:7" ht="36" customHeight="1">
      <c r="A70" s="21">
        <f t="shared" si="1"/>
        <v>60</v>
      </c>
      <c r="B70" s="39" t="s">
        <v>124</v>
      </c>
      <c r="C70" s="4" t="s">
        <v>102</v>
      </c>
      <c r="D70" s="4" t="s">
        <v>29</v>
      </c>
      <c r="E70" s="4" t="s">
        <v>125</v>
      </c>
      <c r="F70" s="4"/>
      <c r="G70" s="48">
        <f>SUM(G71)+G74</f>
        <v>588</v>
      </c>
    </row>
    <row r="71" spans="1:7" ht="54" customHeight="1">
      <c r="A71" s="21">
        <f t="shared" si="1"/>
        <v>61</v>
      </c>
      <c r="B71" s="39" t="s">
        <v>126</v>
      </c>
      <c r="C71" s="4" t="s">
        <v>102</v>
      </c>
      <c r="D71" s="4" t="s">
        <v>29</v>
      </c>
      <c r="E71" s="4" t="s">
        <v>137</v>
      </c>
      <c r="F71" s="4"/>
      <c r="G71" s="48">
        <f>SUM(G72)</f>
        <v>571.1</v>
      </c>
    </row>
    <row r="72" spans="1:7" ht="48" customHeight="1">
      <c r="A72" s="21">
        <f t="shared" si="1"/>
        <v>62</v>
      </c>
      <c r="B72" s="13" t="s">
        <v>67</v>
      </c>
      <c r="C72" s="4" t="s">
        <v>102</v>
      </c>
      <c r="D72" s="4" t="s">
        <v>29</v>
      </c>
      <c r="E72" s="4" t="s">
        <v>137</v>
      </c>
      <c r="F72" s="4" t="s">
        <v>65</v>
      </c>
      <c r="G72" s="48">
        <f>SUM(G73)</f>
        <v>571.1</v>
      </c>
    </row>
    <row r="73" spans="1:7" ht="22.5" customHeight="1">
      <c r="A73" s="21">
        <f t="shared" si="1"/>
        <v>63</v>
      </c>
      <c r="B73" s="13" t="s">
        <v>68</v>
      </c>
      <c r="C73" s="4" t="s">
        <v>102</v>
      </c>
      <c r="D73" s="4" t="s">
        <v>29</v>
      </c>
      <c r="E73" s="4" t="s">
        <v>137</v>
      </c>
      <c r="F73" s="4" t="s">
        <v>66</v>
      </c>
      <c r="G73" s="48">
        <v>571.1</v>
      </c>
    </row>
    <row r="74" spans="1:7" ht="54" customHeight="1">
      <c r="A74" s="21">
        <f t="shared" si="1"/>
        <v>64</v>
      </c>
      <c r="B74" s="54" t="s">
        <v>144</v>
      </c>
      <c r="C74" s="4" t="s">
        <v>102</v>
      </c>
      <c r="D74" s="4" t="s">
        <v>29</v>
      </c>
      <c r="E74" s="4" t="s">
        <v>131</v>
      </c>
      <c r="F74" s="4"/>
      <c r="G74" s="48">
        <f>SUM(G75)</f>
        <v>16.9</v>
      </c>
    </row>
    <row r="75" spans="1:7" ht="19.5" customHeight="1">
      <c r="A75" s="21">
        <f t="shared" si="1"/>
        <v>65</v>
      </c>
      <c r="B75" s="44" t="s">
        <v>86</v>
      </c>
      <c r="C75" s="4" t="s">
        <v>102</v>
      </c>
      <c r="D75" s="4" t="s">
        <v>29</v>
      </c>
      <c r="E75" s="4" t="s">
        <v>131</v>
      </c>
      <c r="F75" s="4" t="s">
        <v>85</v>
      </c>
      <c r="G75" s="48">
        <f>SUM(G76)</f>
        <v>16.9</v>
      </c>
    </row>
    <row r="76" spans="1:7" ht="18" customHeight="1">
      <c r="A76" s="21">
        <f t="shared" si="1"/>
        <v>66</v>
      </c>
      <c r="B76" s="44" t="s">
        <v>87</v>
      </c>
      <c r="C76" s="4" t="s">
        <v>102</v>
      </c>
      <c r="D76" s="4" t="s">
        <v>29</v>
      </c>
      <c r="E76" s="4" t="s">
        <v>131</v>
      </c>
      <c r="F76" s="4" t="s">
        <v>42</v>
      </c>
      <c r="G76" s="48">
        <v>16.9</v>
      </c>
    </row>
    <row r="77" spans="1:7" ht="22.5" customHeight="1">
      <c r="A77" s="21">
        <f t="shared" si="1"/>
        <v>67</v>
      </c>
      <c r="B77" s="58" t="s">
        <v>138</v>
      </c>
      <c r="C77" s="35" t="s">
        <v>102</v>
      </c>
      <c r="D77" s="35" t="s">
        <v>30</v>
      </c>
      <c r="E77" s="35"/>
      <c r="F77" s="35"/>
      <c r="G77" s="59">
        <f>SUM(G78+G84)</f>
        <v>40</v>
      </c>
    </row>
    <row r="78" spans="1:7" ht="19.5" customHeight="1">
      <c r="A78" s="21">
        <f t="shared" si="1"/>
        <v>68</v>
      </c>
      <c r="B78" s="39" t="s">
        <v>139</v>
      </c>
      <c r="C78" s="4" t="s">
        <v>102</v>
      </c>
      <c r="D78" s="35" t="s">
        <v>9</v>
      </c>
      <c r="E78" s="4"/>
      <c r="F78" s="4"/>
      <c r="G78" s="59">
        <f>SUM(G79)</f>
        <v>20</v>
      </c>
    </row>
    <row r="79" spans="1:7" ht="31.5">
      <c r="A79" s="21">
        <f t="shared" si="1"/>
        <v>69</v>
      </c>
      <c r="B79" s="33" t="s">
        <v>109</v>
      </c>
      <c r="C79" s="4" t="s">
        <v>102</v>
      </c>
      <c r="D79" s="4" t="s">
        <v>9</v>
      </c>
      <c r="E79" s="4" t="s">
        <v>90</v>
      </c>
      <c r="F79" s="4"/>
      <c r="G79" s="14">
        <f>SUM(G80)</f>
        <v>20</v>
      </c>
    </row>
    <row r="80" spans="1:7" ht="48" customHeight="1">
      <c r="A80" s="21">
        <f t="shared" si="1"/>
        <v>70</v>
      </c>
      <c r="B80" s="61" t="s">
        <v>150</v>
      </c>
      <c r="C80" s="4" t="s">
        <v>102</v>
      </c>
      <c r="D80" s="4" t="s">
        <v>9</v>
      </c>
      <c r="E80" s="4" t="s">
        <v>91</v>
      </c>
      <c r="F80" s="4"/>
      <c r="G80" s="14">
        <f>G81</f>
        <v>20</v>
      </c>
    </row>
    <row r="81" spans="1:7" ht="55.5" customHeight="1">
      <c r="A81" s="21">
        <f t="shared" si="1"/>
        <v>71</v>
      </c>
      <c r="B81" s="17" t="s">
        <v>151</v>
      </c>
      <c r="C81" s="4" t="s">
        <v>102</v>
      </c>
      <c r="D81" s="4" t="s">
        <v>9</v>
      </c>
      <c r="E81" s="4" t="s">
        <v>32</v>
      </c>
      <c r="F81" s="4"/>
      <c r="G81" s="14">
        <f>G82</f>
        <v>20</v>
      </c>
    </row>
    <row r="82" spans="1:7" ht="18" customHeight="1">
      <c r="A82" s="21">
        <f t="shared" si="1"/>
        <v>72</v>
      </c>
      <c r="B82" s="27" t="s">
        <v>78</v>
      </c>
      <c r="C82" s="4" t="s">
        <v>102</v>
      </c>
      <c r="D82" s="4" t="s">
        <v>9</v>
      </c>
      <c r="E82" s="4" t="s">
        <v>32</v>
      </c>
      <c r="F82" s="4" t="s">
        <v>76</v>
      </c>
      <c r="G82" s="14">
        <f>G83</f>
        <v>20</v>
      </c>
    </row>
    <row r="83" spans="1:7" ht="21" customHeight="1">
      <c r="A83" s="21">
        <f t="shared" si="1"/>
        <v>73</v>
      </c>
      <c r="B83" s="28" t="s">
        <v>79</v>
      </c>
      <c r="C83" s="4" t="s">
        <v>102</v>
      </c>
      <c r="D83" s="4" t="s">
        <v>9</v>
      </c>
      <c r="E83" s="4" t="s">
        <v>32</v>
      </c>
      <c r="F83" s="4" t="s">
        <v>77</v>
      </c>
      <c r="G83" s="14">
        <v>20</v>
      </c>
    </row>
    <row r="84" spans="1:7" ht="19.5" customHeight="1">
      <c r="A84" s="21">
        <f t="shared" si="1"/>
        <v>74</v>
      </c>
      <c r="B84" s="13" t="s">
        <v>142</v>
      </c>
      <c r="C84" s="4" t="s">
        <v>102</v>
      </c>
      <c r="D84" s="35" t="s">
        <v>33</v>
      </c>
      <c r="E84" s="4"/>
      <c r="F84" s="4"/>
      <c r="G84" s="36">
        <f>G87</f>
        <v>20</v>
      </c>
    </row>
    <row r="85" spans="1:7" ht="30.75" customHeight="1">
      <c r="A85" s="21">
        <f t="shared" si="1"/>
        <v>75</v>
      </c>
      <c r="B85" s="33" t="s">
        <v>109</v>
      </c>
      <c r="C85" s="4" t="s">
        <v>102</v>
      </c>
      <c r="D85" s="4" t="s">
        <v>33</v>
      </c>
      <c r="E85" s="4" t="s">
        <v>90</v>
      </c>
      <c r="F85" s="4"/>
      <c r="G85" s="14">
        <f>G86</f>
        <v>20</v>
      </c>
    </row>
    <row r="86" spans="1:7" ht="48.75" customHeight="1">
      <c r="A86" s="21">
        <f t="shared" si="1"/>
        <v>76</v>
      </c>
      <c r="B86" s="13" t="s">
        <v>150</v>
      </c>
      <c r="C86" s="4" t="s">
        <v>102</v>
      </c>
      <c r="D86" s="4" t="s">
        <v>33</v>
      </c>
      <c r="E86" s="4" t="s">
        <v>91</v>
      </c>
      <c r="F86" s="4"/>
      <c r="G86" s="14">
        <f>G87</f>
        <v>20</v>
      </c>
    </row>
    <row r="87" spans="1:7" ht="53.25" customHeight="1">
      <c r="A87" s="21">
        <f t="shared" si="1"/>
        <v>77</v>
      </c>
      <c r="B87" s="17" t="s">
        <v>152</v>
      </c>
      <c r="C87" s="4" t="s">
        <v>102</v>
      </c>
      <c r="D87" s="4" t="s">
        <v>33</v>
      </c>
      <c r="E87" s="4" t="s">
        <v>34</v>
      </c>
      <c r="F87" s="4"/>
      <c r="G87" s="14">
        <f>+G88</f>
        <v>20</v>
      </c>
    </row>
    <row r="88" spans="1:7" ht="21.75" customHeight="1">
      <c r="A88" s="21">
        <f t="shared" si="1"/>
        <v>78</v>
      </c>
      <c r="B88" s="27" t="s">
        <v>78</v>
      </c>
      <c r="C88" s="4" t="s">
        <v>102</v>
      </c>
      <c r="D88" s="4" t="s">
        <v>33</v>
      </c>
      <c r="E88" s="4" t="s">
        <v>34</v>
      </c>
      <c r="F88" s="4" t="s">
        <v>76</v>
      </c>
      <c r="G88" s="14">
        <f>G89</f>
        <v>20</v>
      </c>
    </row>
    <row r="89" spans="1:7" ht="21" customHeight="1">
      <c r="A89" s="21">
        <f t="shared" si="1"/>
        <v>79</v>
      </c>
      <c r="B89" s="28" t="s">
        <v>79</v>
      </c>
      <c r="C89" s="4" t="s">
        <v>102</v>
      </c>
      <c r="D89" s="4" t="s">
        <v>33</v>
      </c>
      <c r="E89" s="4" t="s">
        <v>34</v>
      </c>
      <c r="F89" s="4" t="s">
        <v>77</v>
      </c>
      <c r="G89" s="14">
        <v>20</v>
      </c>
    </row>
    <row r="90" spans="1:7" ht="18.75" customHeight="1">
      <c r="A90" s="21">
        <f t="shared" si="1"/>
        <v>80</v>
      </c>
      <c r="B90" s="38" t="s">
        <v>140</v>
      </c>
      <c r="C90" s="35" t="s">
        <v>102</v>
      </c>
      <c r="D90" s="35" t="s">
        <v>35</v>
      </c>
      <c r="E90" s="35"/>
      <c r="F90" s="35"/>
      <c r="G90" s="36">
        <f>G91+G109</f>
        <v>3133.2</v>
      </c>
    </row>
    <row r="91" spans="1:7" ht="18" customHeight="1">
      <c r="A91" s="21">
        <f t="shared" si="1"/>
        <v>81</v>
      </c>
      <c r="B91" s="13" t="s">
        <v>36</v>
      </c>
      <c r="C91" s="4" t="s">
        <v>102</v>
      </c>
      <c r="D91" s="35" t="s">
        <v>37</v>
      </c>
      <c r="E91" s="4"/>
      <c r="F91" s="4"/>
      <c r="G91" s="36">
        <f>G92</f>
        <v>3130.8999999999996</v>
      </c>
    </row>
    <row r="92" spans="1:7" ht="30" customHeight="1">
      <c r="A92" s="21">
        <f t="shared" si="1"/>
        <v>82</v>
      </c>
      <c r="B92" s="33" t="s">
        <v>109</v>
      </c>
      <c r="C92" s="4" t="s">
        <v>102</v>
      </c>
      <c r="D92" s="4" t="s">
        <v>37</v>
      </c>
      <c r="E92" s="4" t="s">
        <v>90</v>
      </c>
      <c r="F92" s="4"/>
      <c r="G92" s="14">
        <f>G93</f>
        <v>3130.8999999999996</v>
      </c>
    </row>
    <row r="93" spans="1:7" ht="15.75">
      <c r="A93" s="21">
        <f t="shared" si="1"/>
        <v>83</v>
      </c>
      <c r="B93" s="64" t="s">
        <v>110</v>
      </c>
      <c r="C93" s="4" t="s">
        <v>102</v>
      </c>
      <c r="D93" s="4" t="s">
        <v>37</v>
      </c>
      <c r="E93" s="4" t="s">
        <v>92</v>
      </c>
      <c r="F93" s="4"/>
      <c r="G93" s="14">
        <f>SUM(G94+G97+G100+G103+G106)</f>
        <v>3130.8999999999996</v>
      </c>
    </row>
    <row r="94" spans="1:7" ht="47.25" customHeight="1">
      <c r="A94" s="21">
        <f t="shared" si="1"/>
        <v>84</v>
      </c>
      <c r="B94" s="65" t="s">
        <v>161</v>
      </c>
      <c r="C94" s="67" t="s">
        <v>102</v>
      </c>
      <c r="D94" s="67" t="s">
        <v>37</v>
      </c>
      <c r="E94" s="67" t="s">
        <v>157</v>
      </c>
      <c r="F94" s="67"/>
      <c r="G94" s="69">
        <f>SUM(G95)</f>
        <v>107.1</v>
      </c>
    </row>
    <row r="95" spans="1:7" ht="15.75">
      <c r="A95" s="21">
        <f t="shared" si="1"/>
        <v>85</v>
      </c>
      <c r="B95" s="28" t="s">
        <v>78</v>
      </c>
      <c r="C95" s="4" t="s">
        <v>102</v>
      </c>
      <c r="D95" s="4" t="s">
        <v>37</v>
      </c>
      <c r="E95" s="4" t="s">
        <v>157</v>
      </c>
      <c r="F95" s="4" t="s">
        <v>76</v>
      </c>
      <c r="G95" s="57">
        <f>SUM(G96)</f>
        <v>107.1</v>
      </c>
    </row>
    <row r="96" spans="1:7" ht="15.75">
      <c r="A96" s="21">
        <f t="shared" si="1"/>
        <v>86</v>
      </c>
      <c r="B96" s="28" t="s">
        <v>79</v>
      </c>
      <c r="C96" s="4" t="s">
        <v>102</v>
      </c>
      <c r="D96" s="4" t="s">
        <v>37</v>
      </c>
      <c r="E96" s="4" t="s">
        <v>157</v>
      </c>
      <c r="F96" s="4" t="s">
        <v>77</v>
      </c>
      <c r="G96" s="57">
        <v>107.1</v>
      </c>
    </row>
    <row r="97" spans="1:7" ht="82.5" customHeight="1">
      <c r="A97" s="21">
        <f t="shared" si="1"/>
        <v>87</v>
      </c>
      <c r="B97" s="65" t="s">
        <v>158</v>
      </c>
      <c r="C97" s="67" t="s">
        <v>102</v>
      </c>
      <c r="D97" s="67" t="s">
        <v>37</v>
      </c>
      <c r="E97" s="67" t="s">
        <v>155</v>
      </c>
      <c r="F97" s="67"/>
      <c r="G97" s="70">
        <f>SUM(G98)</f>
        <v>2864.1</v>
      </c>
    </row>
    <row r="98" spans="1:7" ht="15.75">
      <c r="A98" s="21">
        <f t="shared" si="1"/>
        <v>88</v>
      </c>
      <c r="B98" s="28" t="s">
        <v>78</v>
      </c>
      <c r="C98" s="4" t="s">
        <v>102</v>
      </c>
      <c r="D98" s="4" t="s">
        <v>37</v>
      </c>
      <c r="E98" s="4" t="s">
        <v>155</v>
      </c>
      <c r="F98" s="4" t="s">
        <v>76</v>
      </c>
      <c r="G98" s="14">
        <f>SUM(G99)</f>
        <v>2864.1</v>
      </c>
    </row>
    <row r="99" spans="1:7" ht="15.75">
      <c r="A99" s="21">
        <f t="shared" si="1"/>
        <v>89</v>
      </c>
      <c r="B99" s="28" t="s">
        <v>79</v>
      </c>
      <c r="C99" s="4" t="s">
        <v>102</v>
      </c>
      <c r="D99" s="4" t="s">
        <v>37</v>
      </c>
      <c r="E99" s="4" t="s">
        <v>155</v>
      </c>
      <c r="F99" s="4" t="s">
        <v>77</v>
      </c>
      <c r="G99" s="57">
        <v>2864.1</v>
      </c>
    </row>
    <row r="100" spans="1:7" ht="62.25" customHeight="1">
      <c r="A100" s="21">
        <f t="shared" si="1"/>
        <v>90</v>
      </c>
      <c r="B100" s="71" t="s">
        <v>162</v>
      </c>
      <c r="C100" s="67" t="s">
        <v>102</v>
      </c>
      <c r="D100" s="67" t="s">
        <v>37</v>
      </c>
      <c r="E100" s="67" t="s">
        <v>160</v>
      </c>
      <c r="F100" s="67"/>
      <c r="G100" s="69">
        <f>SUM(G101)</f>
        <v>0.1</v>
      </c>
    </row>
    <row r="101" spans="1:7" ht="15.75">
      <c r="A101" s="21">
        <f t="shared" si="1"/>
        <v>91</v>
      </c>
      <c r="B101" s="28" t="s">
        <v>78</v>
      </c>
      <c r="C101" s="4" t="s">
        <v>102</v>
      </c>
      <c r="D101" s="4" t="s">
        <v>37</v>
      </c>
      <c r="E101" s="4" t="s">
        <v>160</v>
      </c>
      <c r="F101" s="4" t="s">
        <v>76</v>
      </c>
      <c r="G101" s="57">
        <f>SUM(G102)</f>
        <v>0.1</v>
      </c>
    </row>
    <row r="102" spans="1:7" ht="15.75">
      <c r="A102" s="21">
        <f t="shared" si="1"/>
        <v>92</v>
      </c>
      <c r="B102" s="28" t="s">
        <v>79</v>
      </c>
      <c r="C102" s="4" t="s">
        <v>102</v>
      </c>
      <c r="D102" s="4" t="s">
        <v>37</v>
      </c>
      <c r="E102" s="4" t="s">
        <v>160</v>
      </c>
      <c r="F102" s="4" t="s">
        <v>77</v>
      </c>
      <c r="G102" s="57">
        <v>0.1</v>
      </c>
    </row>
    <row r="103" spans="1:7" ht="84" customHeight="1">
      <c r="A103" s="21">
        <f t="shared" si="1"/>
        <v>93</v>
      </c>
      <c r="B103" s="66" t="s">
        <v>159</v>
      </c>
      <c r="C103" s="67" t="s">
        <v>102</v>
      </c>
      <c r="D103" s="67" t="s">
        <v>37</v>
      </c>
      <c r="E103" s="67" t="s">
        <v>156</v>
      </c>
      <c r="F103" s="67"/>
      <c r="G103" s="69">
        <f>SUM(G104)</f>
        <v>85.9</v>
      </c>
    </row>
    <row r="104" spans="1:7" ht="15.75">
      <c r="A104" s="21">
        <f t="shared" si="1"/>
        <v>94</v>
      </c>
      <c r="B104" s="28" t="s">
        <v>78</v>
      </c>
      <c r="C104" s="4" t="s">
        <v>102</v>
      </c>
      <c r="D104" s="4" t="s">
        <v>37</v>
      </c>
      <c r="E104" s="4" t="s">
        <v>156</v>
      </c>
      <c r="F104" s="4" t="s">
        <v>76</v>
      </c>
      <c r="G104" s="57">
        <f>SUM(G105)</f>
        <v>85.9</v>
      </c>
    </row>
    <row r="105" spans="1:7" ht="15.75">
      <c r="A105" s="21">
        <f t="shared" si="1"/>
        <v>95</v>
      </c>
      <c r="B105" s="28" t="s">
        <v>79</v>
      </c>
      <c r="C105" s="4" t="s">
        <v>102</v>
      </c>
      <c r="D105" s="4" t="s">
        <v>37</v>
      </c>
      <c r="E105" s="4" t="s">
        <v>156</v>
      </c>
      <c r="F105" s="4" t="s">
        <v>77</v>
      </c>
      <c r="G105" s="57">
        <v>85.9</v>
      </c>
    </row>
    <row r="106" spans="1:7" ht="53.25" customHeight="1">
      <c r="A106" s="21">
        <f t="shared" si="1"/>
        <v>96</v>
      </c>
      <c r="B106" s="68" t="s">
        <v>111</v>
      </c>
      <c r="C106" s="67" t="s">
        <v>102</v>
      </c>
      <c r="D106" s="67" t="s">
        <v>37</v>
      </c>
      <c r="E106" s="67" t="s">
        <v>38</v>
      </c>
      <c r="F106" s="67"/>
      <c r="G106" s="70">
        <f>G107</f>
        <v>73.7</v>
      </c>
    </row>
    <row r="107" spans="1:7" ht="21" customHeight="1">
      <c r="A107" s="21">
        <f t="shared" si="1"/>
        <v>97</v>
      </c>
      <c r="B107" s="28" t="s">
        <v>78</v>
      </c>
      <c r="C107" s="4" t="s">
        <v>102</v>
      </c>
      <c r="D107" s="4" t="s">
        <v>37</v>
      </c>
      <c r="E107" s="4" t="s">
        <v>38</v>
      </c>
      <c r="F107" s="4" t="s">
        <v>76</v>
      </c>
      <c r="G107" s="14">
        <f>G108</f>
        <v>73.7</v>
      </c>
    </row>
    <row r="108" spans="1:7" ht="21.75" customHeight="1">
      <c r="A108" s="21">
        <f t="shared" si="1"/>
        <v>98</v>
      </c>
      <c r="B108" s="28" t="s">
        <v>79</v>
      </c>
      <c r="C108" s="4" t="s">
        <v>102</v>
      </c>
      <c r="D108" s="4" t="s">
        <v>37</v>
      </c>
      <c r="E108" s="4" t="s">
        <v>38</v>
      </c>
      <c r="F108" s="4" t="s">
        <v>77</v>
      </c>
      <c r="G108" s="57">
        <v>73.7</v>
      </c>
    </row>
    <row r="109" spans="1:7" ht="18.75" customHeight="1">
      <c r="A109" s="21">
        <f t="shared" si="1"/>
        <v>99</v>
      </c>
      <c r="B109" s="13" t="s">
        <v>39</v>
      </c>
      <c r="C109" s="4" t="s">
        <v>102</v>
      </c>
      <c r="D109" s="35" t="s">
        <v>40</v>
      </c>
      <c r="E109" s="4"/>
      <c r="F109" s="4"/>
      <c r="G109" s="36">
        <f>G110</f>
        <v>2.3</v>
      </c>
    </row>
    <row r="110" spans="1:7" ht="31.5">
      <c r="A110" s="21">
        <f t="shared" si="1"/>
        <v>100</v>
      </c>
      <c r="B110" s="33" t="s">
        <v>109</v>
      </c>
      <c r="C110" s="4" t="s">
        <v>102</v>
      </c>
      <c r="D110" s="4" t="s">
        <v>40</v>
      </c>
      <c r="E110" s="4" t="s">
        <v>90</v>
      </c>
      <c r="F110" s="4"/>
      <c r="G110" s="14">
        <f>G111</f>
        <v>2.3</v>
      </c>
    </row>
    <row r="111" spans="1:7" ht="21" customHeight="1">
      <c r="A111" s="21">
        <f t="shared" si="1"/>
        <v>101</v>
      </c>
      <c r="B111" s="13" t="s">
        <v>112</v>
      </c>
      <c r="C111" s="4" t="s">
        <v>102</v>
      </c>
      <c r="D111" s="4" t="s">
        <v>40</v>
      </c>
      <c r="E111" s="4" t="s">
        <v>93</v>
      </c>
      <c r="F111" s="4"/>
      <c r="G111" s="14">
        <f>G112</f>
        <v>2.3</v>
      </c>
    </row>
    <row r="112" spans="1:7" ht="49.5" customHeight="1">
      <c r="A112" s="21">
        <f t="shared" si="1"/>
        <v>102</v>
      </c>
      <c r="B112" s="13" t="s">
        <v>113</v>
      </c>
      <c r="C112" s="4" t="s">
        <v>102</v>
      </c>
      <c r="D112" s="4" t="s">
        <v>40</v>
      </c>
      <c r="E112" s="4" t="s">
        <v>41</v>
      </c>
      <c r="F112" s="4"/>
      <c r="G112" s="14">
        <f>G113</f>
        <v>2.3</v>
      </c>
    </row>
    <row r="113" spans="1:7" ht="17.25" customHeight="1">
      <c r="A113" s="21">
        <f t="shared" si="1"/>
        <v>103</v>
      </c>
      <c r="B113" s="29" t="s">
        <v>86</v>
      </c>
      <c r="C113" s="4" t="s">
        <v>102</v>
      </c>
      <c r="D113" s="4" t="s">
        <v>40</v>
      </c>
      <c r="E113" s="4" t="s">
        <v>41</v>
      </c>
      <c r="F113" s="4" t="s">
        <v>85</v>
      </c>
      <c r="G113" s="14">
        <f>G114</f>
        <v>2.3</v>
      </c>
    </row>
    <row r="114" spans="1:7" ht="17.25" customHeight="1">
      <c r="A114" s="21">
        <f t="shared" si="1"/>
        <v>104</v>
      </c>
      <c r="B114" s="29" t="s">
        <v>87</v>
      </c>
      <c r="C114" s="4" t="s">
        <v>102</v>
      </c>
      <c r="D114" s="4" t="s">
        <v>40</v>
      </c>
      <c r="E114" s="4" t="s">
        <v>41</v>
      </c>
      <c r="F114" s="4" t="s">
        <v>42</v>
      </c>
      <c r="G114" s="14">
        <v>2.3</v>
      </c>
    </row>
    <row r="115" spans="1:7" ht="17.25" customHeight="1">
      <c r="A115" s="21">
        <f t="shared" si="1"/>
        <v>105</v>
      </c>
      <c r="B115" s="38" t="s">
        <v>141</v>
      </c>
      <c r="C115" s="35" t="s">
        <v>102</v>
      </c>
      <c r="D115" s="35" t="s">
        <v>46</v>
      </c>
      <c r="E115" s="35"/>
      <c r="F115" s="35"/>
      <c r="G115" s="36">
        <f>G116+G122+G128</f>
        <v>908.3</v>
      </c>
    </row>
    <row r="116" spans="1:7" ht="19.5" customHeight="1">
      <c r="A116" s="21">
        <f t="shared" si="1"/>
        <v>106</v>
      </c>
      <c r="B116" s="13" t="s">
        <v>47</v>
      </c>
      <c r="C116" s="4" t="s">
        <v>102</v>
      </c>
      <c r="D116" s="35" t="s">
        <v>48</v>
      </c>
      <c r="E116" s="4"/>
      <c r="F116" s="4"/>
      <c r="G116" s="36">
        <f>G117</f>
        <v>74.6</v>
      </c>
    </row>
    <row r="117" spans="1:7" ht="31.5">
      <c r="A117" s="21">
        <f t="shared" si="1"/>
        <v>107</v>
      </c>
      <c r="B117" s="33" t="s">
        <v>109</v>
      </c>
      <c r="C117" s="4" t="s">
        <v>102</v>
      </c>
      <c r="D117" s="4" t="s">
        <v>48</v>
      </c>
      <c r="E117" s="4" t="s">
        <v>90</v>
      </c>
      <c r="F117" s="4"/>
      <c r="G117" s="14">
        <f>G118</f>
        <v>74.6</v>
      </c>
    </row>
    <row r="118" spans="1:7" ht="20.25" customHeight="1">
      <c r="A118" s="21">
        <f t="shared" si="1"/>
        <v>108</v>
      </c>
      <c r="B118" s="61" t="s">
        <v>112</v>
      </c>
      <c r="C118" s="4" t="s">
        <v>102</v>
      </c>
      <c r="D118" s="4" t="s">
        <v>48</v>
      </c>
      <c r="E118" s="4" t="s">
        <v>93</v>
      </c>
      <c r="F118" s="4"/>
      <c r="G118" s="14">
        <f>G119</f>
        <v>74.6</v>
      </c>
    </row>
    <row r="119" spans="1:7" ht="48.75" customHeight="1">
      <c r="A119" s="21">
        <f t="shared" si="1"/>
        <v>109</v>
      </c>
      <c r="B119" s="13" t="s">
        <v>114</v>
      </c>
      <c r="C119" s="4" t="s">
        <v>102</v>
      </c>
      <c r="D119" s="4" t="s">
        <v>48</v>
      </c>
      <c r="E119" s="4" t="s">
        <v>49</v>
      </c>
      <c r="F119" s="4"/>
      <c r="G119" s="14">
        <f>G120</f>
        <v>74.6</v>
      </c>
    </row>
    <row r="120" spans="1:7" ht="16.5" customHeight="1">
      <c r="A120" s="21">
        <f t="shared" si="1"/>
        <v>110</v>
      </c>
      <c r="B120" s="27" t="s">
        <v>78</v>
      </c>
      <c r="C120" s="4" t="s">
        <v>102</v>
      </c>
      <c r="D120" s="4" t="s">
        <v>48</v>
      </c>
      <c r="E120" s="4" t="s">
        <v>49</v>
      </c>
      <c r="F120" s="4" t="s">
        <v>76</v>
      </c>
      <c r="G120" s="14">
        <f>G121</f>
        <v>74.6</v>
      </c>
    </row>
    <row r="121" spans="1:7" ht="20.25" customHeight="1">
      <c r="A121" s="21">
        <f t="shared" si="1"/>
        <v>111</v>
      </c>
      <c r="B121" s="28" t="s">
        <v>79</v>
      </c>
      <c r="C121" s="4" t="s">
        <v>102</v>
      </c>
      <c r="D121" s="4" t="s">
        <v>48</v>
      </c>
      <c r="E121" s="4" t="s">
        <v>49</v>
      </c>
      <c r="F121" s="4" t="s">
        <v>77</v>
      </c>
      <c r="G121" s="14">
        <v>74.6</v>
      </c>
    </row>
    <row r="122" spans="1:7" ht="16.5" customHeight="1">
      <c r="A122" s="21">
        <f t="shared" si="1"/>
        <v>112</v>
      </c>
      <c r="B122" s="13" t="s">
        <v>50</v>
      </c>
      <c r="C122" s="35" t="s">
        <v>102</v>
      </c>
      <c r="D122" s="35" t="s">
        <v>51</v>
      </c>
      <c r="E122" s="35"/>
      <c r="F122" s="35"/>
      <c r="G122" s="36">
        <f>G123</f>
        <v>560</v>
      </c>
    </row>
    <row r="123" spans="1:7" ht="31.5">
      <c r="A123" s="21">
        <f t="shared" si="1"/>
        <v>113</v>
      </c>
      <c r="B123" s="33" t="s">
        <v>109</v>
      </c>
      <c r="C123" s="4" t="s">
        <v>102</v>
      </c>
      <c r="D123" s="4" t="s">
        <v>51</v>
      </c>
      <c r="E123" s="4" t="s">
        <v>90</v>
      </c>
      <c r="F123" s="4"/>
      <c r="G123" s="14">
        <f>G124</f>
        <v>560</v>
      </c>
    </row>
    <row r="124" spans="1:7" ht="19.5" customHeight="1">
      <c r="A124" s="21">
        <f t="shared" si="1"/>
        <v>114</v>
      </c>
      <c r="B124" s="13" t="s">
        <v>112</v>
      </c>
      <c r="C124" s="4" t="s">
        <v>102</v>
      </c>
      <c r="D124" s="4" t="s">
        <v>51</v>
      </c>
      <c r="E124" s="4" t="s">
        <v>93</v>
      </c>
      <c r="F124" s="4"/>
      <c r="G124" s="14">
        <f>G125</f>
        <v>560</v>
      </c>
    </row>
    <row r="125" spans="1:7" ht="50.25" customHeight="1">
      <c r="A125" s="21">
        <f t="shared" si="1"/>
        <v>115</v>
      </c>
      <c r="B125" s="13" t="s">
        <v>115</v>
      </c>
      <c r="C125" s="4" t="s">
        <v>102</v>
      </c>
      <c r="D125" s="4" t="s">
        <v>51</v>
      </c>
      <c r="E125" s="4" t="s">
        <v>52</v>
      </c>
      <c r="F125" s="4"/>
      <c r="G125" s="14">
        <f>G126</f>
        <v>560</v>
      </c>
    </row>
    <row r="126" spans="1:7" ht="17.25" customHeight="1">
      <c r="A126" s="21">
        <f t="shared" si="1"/>
        <v>116</v>
      </c>
      <c r="B126" s="27" t="s">
        <v>78</v>
      </c>
      <c r="C126" s="4" t="s">
        <v>102</v>
      </c>
      <c r="D126" s="4" t="s">
        <v>51</v>
      </c>
      <c r="E126" s="4" t="s">
        <v>52</v>
      </c>
      <c r="F126" s="4" t="s">
        <v>76</v>
      </c>
      <c r="G126" s="14">
        <f>G127</f>
        <v>560</v>
      </c>
    </row>
    <row r="127" spans="1:7" ht="19.5" customHeight="1">
      <c r="A127" s="21">
        <f t="shared" si="1"/>
        <v>117</v>
      </c>
      <c r="B127" s="28" t="s">
        <v>79</v>
      </c>
      <c r="C127" s="4" t="s">
        <v>102</v>
      </c>
      <c r="D127" s="4" t="s">
        <v>51</v>
      </c>
      <c r="E127" s="4" t="s">
        <v>52</v>
      </c>
      <c r="F127" s="4" t="s">
        <v>77</v>
      </c>
      <c r="G127" s="14">
        <v>560</v>
      </c>
    </row>
    <row r="128" spans="1:7" ht="20.25" customHeight="1">
      <c r="A128" s="21">
        <f t="shared" si="1"/>
        <v>118</v>
      </c>
      <c r="B128" s="13" t="s">
        <v>53</v>
      </c>
      <c r="C128" s="35" t="s">
        <v>102</v>
      </c>
      <c r="D128" s="35" t="s">
        <v>54</v>
      </c>
      <c r="E128" s="35"/>
      <c r="F128" s="35"/>
      <c r="G128" s="36">
        <f>G129</f>
        <v>273.7</v>
      </c>
    </row>
    <row r="129" spans="1:7" ht="30.75" customHeight="1">
      <c r="A129" s="21">
        <f t="shared" si="1"/>
        <v>119</v>
      </c>
      <c r="B129" s="33" t="s">
        <v>109</v>
      </c>
      <c r="C129" s="4" t="s">
        <v>102</v>
      </c>
      <c r="D129" s="4" t="s">
        <v>54</v>
      </c>
      <c r="E129" s="4" t="s">
        <v>90</v>
      </c>
      <c r="F129" s="4"/>
      <c r="G129" s="14">
        <f>G130</f>
        <v>273.7</v>
      </c>
    </row>
    <row r="130" spans="1:7" ht="21.75" customHeight="1">
      <c r="A130" s="21">
        <f t="shared" si="1"/>
        <v>120</v>
      </c>
      <c r="B130" s="13" t="s">
        <v>112</v>
      </c>
      <c r="C130" s="4" t="s">
        <v>102</v>
      </c>
      <c r="D130" s="4" t="s">
        <v>54</v>
      </c>
      <c r="E130" s="4" t="s">
        <v>93</v>
      </c>
      <c r="F130" s="4"/>
      <c r="G130" s="14">
        <f>G131</f>
        <v>273.7</v>
      </c>
    </row>
    <row r="131" spans="1:7" ht="48.75" customHeight="1">
      <c r="A131" s="21">
        <f aca="true" t="shared" si="2" ref="A131:A152">SUM(A130)+1</f>
        <v>121</v>
      </c>
      <c r="B131" s="13" t="s">
        <v>116</v>
      </c>
      <c r="C131" s="4" t="s">
        <v>102</v>
      </c>
      <c r="D131" s="4" t="s">
        <v>54</v>
      </c>
      <c r="E131" s="4" t="s">
        <v>55</v>
      </c>
      <c r="F131" s="4"/>
      <c r="G131" s="14">
        <f>G132+G134</f>
        <v>273.7</v>
      </c>
    </row>
    <row r="132" spans="1:7" ht="49.5" customHeight="1">
      <c r="A132" s="21">
        <f t="shared" si="2"/>
        <v>122</v>
      </c>
      <c r="B132" s="13" t="s">
        <v>67</v>
      </c>
      <c r="C132" s="4" t="s">
        <v>102</v>
      </c>
      <c r="D132" s="4" t="s">
        <v>54</v>
      </c>
      <c r="E132" s="4" t="s">
        <v>55</v>
      </c>
      <c r="F132" s="4" t="s">
        <v>65</v>
      </c>
      <c r="G132" s="14">
        <f>G133</f>
        <v>218</v>
      </c>
    </row>
    <row r="133" spans="1:7" ht="18.75" customHeight="1">
      <c r="A133" s="21">
        <f t="shared" si="2"/>
        <v>123</v>
      </c>
      <c r="B133" s="13" t="s">
        <v>68</v>
      </c>
      <c r="C133" s="4" t="s">
        <v>102</v>
      </c>
      <c r="D133" s="4" t="s">
        <v>54</v>
      </c>
      <c r="E133" s="4" t="s">
        <v>55</v>
      </c>
      <c r="F133" s="4" t="s">
        <v>66</v>
      </c>
      <c r="G133" s="14">
        <v>218</v>
      </c>
    </row>
    <row r="134" spans="1:7" ht="20.25" customHeight="1">
      <c r="A134" s="21">
        <f t="shared" si="2"/>
        <v>124</v>
      </c>
      <c r="B134" s="27" t="s">
        <v>78</v>
      </c>
      <c r="C134" s="4" t="s">
        <v>102</v>
      </c>
      <c r="D134" s="4" t="s">
        <v>54</v>
      </c>
      <c r="E134" s="4" t="s">
        <v>55</v>
      </c>
      <c r="F134" s="4" t="s">
        <v>76</v>
      </c>
      <c r="G134" s="14">
        <f>SUM(G135)</f>
        <v>55.7</v>
      </c>
    </row>
    <row r="135" spans="1:7" ht="18" customHeight="1">
      <c r="A135" s="21">
        <f t="shared" si="2"/>
        <v>125</v>
      </c>
      <c r="B135" s="28" t="s">
        <v>79</v>
      </c>
      <c r="C135" s="4" t="s">
        <v>102</v>
      </c>
      <c r="D135" s="4" t="s">
        <v>54</v>
      </c>
      <c r="E135" s="4" t="s">
        <v>55</v>
      </c>
      <c r="F135" s="4" t="s">
        <v>77</v>
      </c>
      <c r="G135" s="14">
        <v>55.7</v>
      </c>
    </row>
    <row r="136" spans="1:7" ht="15.75">
      <c r="A136" s="21">
        <f t="shared" si="2"/>
        <v>126</v>
      </c>
      <c r="B136" s="38" t="s">
        <v>143</v>
      </c>
      <c r="C136" s="35" t="s">
        <v>102</v>
      </c>
      <c r="D136" s="35" t="s">
        <v>57</v>
      </c>
      <c r="E136" s="35"/>
      <c r="F136" s="35"/>
      <c r="G136" s="36">
        <f>G137</f>
        <v>2287.2</v>
      </c>
    </row>
    <row r="137" spans="1:7" ht="15.75">
      <c r="A137" s="21">
        <f t="shared" si="2"/>
        <v>127</v>
      </c>
      <c r="B137" s="13" t="s">
        <v>56</v>
      </c>
      <c r="C137" s="4" t="s">
        <v>102</v>
      </c>
      <c r="D137" s="35" t="s">
        <v>58</v>
      </c>
      <c r="E137" s="4"/>
      <c r="F137" s="4"/>
      <c r="G137" s="36">
        <f>G138</f>
        <v>2287.2</v>
      </c>
    </row>
    <row r="138" spans="1:7" ht="17.25" customHeight="1">
      <c r="A138" s="21">
        <f t="shared" si="2"/>
        <v>128</v>
      </c>
      <c r="B138" s="13" t="s">
        <v>121</v>
      </c>
      <c r="C138" s="4" t="s">
        <v>102</v>
      </c>
      <c r="D138" s="4" t="s">
        <v>58</v>
      </c>
      <c r="E138" s="4" t="s">
        <v>95</v>
      </c>
      <c r="F138" s="4"/>
      <c r="G138" s="14">
        <f>G139</f>
        <v>2287.2</v>
      </c>
    </row>
    <row r="139" spans="1:7" ht="15.75">
      <c r="A139" s="21">
        <f t="shared" si="2"/>
        <v>129</v>
      </c>
      <c r="B139" s="13" t="s">
        <v>94</v>
      </c>
      <c r="C139" s="4" t="s">
        <v>102</v>
      </c>
      <c r="D139" s="4" t="s">
        <v>58</v>
      </c>
      <c r="E139" s="4" t="s">
        <v>96</v>
      </c>
      <c r="F139" s="4"/>
      <c r="G139" s="14">
        <f>G140+G143+G146+G149</f>
        <v>2287.2</v>
      </c>
    </row>
    <row r="140" spans="1:7" ht="48" customHeight="1">
      <c r="A140" s="21">
        <f t="shared" si="2"/>
        <v>130</v>
      </c>
      <c r="B140" s="13" t="s">
        <v>120</v>
      </c>
      <c r="C140" s="4" t="s">
        <v>102</v>
      </c>
      <c r="D140" s="4" t="s">
        <v>58</v>
      </c>
      <c r="E140" s="4" t="s">
        <v>59</v>
      </c>
      <c r="F140" s="4"/>
      <c r="G140" s="14">
        <f>G141</f>
        <v>819.2</v>
      </c>
    </row>
    <row r="141" spans="1:7" ht="21.75" customHeight="1">
      <c r="A141" s="21">
        <f t="shared" si="2"/>
        <v>131</v>
      </c>
      <c r="B141" s="27" t="s">
        <v>78</v>
      </c>
      <c r="C141" s="4" t="s">
        <v>102</v>
      </c>
      <c r="D141" s="4" t="s">
        <v>58</v>
      </c>
      <c r="E141" s="4" t="s">
        <v>59</v>
      </c>
      <c r="F141" s="4" t="s">
        <v>76</v>
      </c>
      <c r="G141" s="14">
        <f>G142</f>
        <v>819.2</v>
      </c>
    </row>
    <row r="142" spans="1:7" ht="20.25" customHeight="1">
      <c r="A142" s="21">
        <f t="shared" si="2"/>
        <v>132</v>
      </c>
      <c r="B142" s="28" t="s">
        <v>79</v>
      </c>
      <c r="C142" s="4" t="s">
        <v>102</v>
      </c>
      <c r="D142" s="4" t="s">
        <v>58</v>
      </c>
      <c r="E142" s="4" t="s">
        <v>59</v>
      </c>
      <c r="F142" s="4" t="s">
        <v>77</v>
      </c>
      <c r="G142" s="14">
        <v>819.2</v>
      </c>
    </row>
    <row r="143" spans="1:7" ht="51.75" customHeight="1">
      <c r="A143" s="21">
        <f t="shared" si="2"/>
        <v>133</v>
      </c>
      <c r="B143" s="13" t="s">
        <v>117</v>
      </c>
      <c r="C143" s="4" t="s">
        <v>102</v>
      </c>
      <c r="D143" s="4" t="s">
        <v>58</v>
      </c>
      <c r="E143" s="4" t="s">
        <v>60</v>
      </c>
      <c r="F143" s="4"/>
      <c r="G143" s="14">
        <f>G144</f>
        <v>935</v>
      </c>
    </row>
    <row r="144" spans="1:7" ht="33.75" customHeight="1">
      <c r="A144" s="21">
        <f t="shared" si="2"/>
        <v>134</v>
      </c>
      <c r="B144" s="28" t="s">
        <v>99</v>
      </c>
      <c r="C144" s="4" t="s">
        <v>102</v>
      </c>
      <c r="D144" s="4" t="s">
        <v>58</v>
      </c>
      <c r="E144" s="4" t="s">
        <v>60</v>
      </c>
      <c r="F144" s="4" t="s">
        <v>97</v>
      </c>
      <c r="G144" s="14">
        <f>G145</f>
        <v>935</v>
      </c>
    </row>
    <row r="145" spans="1:7" ht="19.5" customHeight="1">
      <c r="A145" s="21">
        <f t="shared" si="2"/>
        <v>135</v>
      </c>
      <c r="B145" s="27" t="s">
        <v>100</v>
      </c>
      <c r="C145" s="4" t="s">
        <v>102</v>
      </c>
      <c r="D145" s="4" t="s">
        <v>58</v>
      </c>
      <c r="E145" s="4" t="s">
        <v>60</v>
      </c>
      <c r="F145" s="4" t="s">
        <v>98</v>
      </c>
      <c r="G145" s="14">
        <v>935</v>
      </c>
    </row>
    <row r="146" spans="1:7" ht="48.75" customHeight="1">
      <c r="A146" s="21">
        <f t="shared" si="2"/>
        <v>136</v>
      </c>
      <c r="B146" s="13" t="s">
        <v>118</v>
      </c>
      <c r="C146" s="4" t="s">
        <v>102</v>
      </c>
      <c r="D146" s="4" t="s">
        <v>58</v>
      </c>
      <c r="E146" s="4" t="s">
        <v>61</v>
      </c>
      <c r="F146" s="4"/>
      <c r="G146" s="14">
        <f>SUM(G147)</f>
        <v>13.2</v>
      </c>
    </row>
    <row r="147" spans="1:7" ht="21" customHeight="1">
      <c r="A147" s="21">
        <f t="shared" si="2"/>
        <v>137</v>
      </c>
      <c r="B147" s="27" t="s">
        <v>78</v>
      </c>
      <c r="C147" s="4" t="s">
        <v>102</v>
      </c>
      <c r="D147" s="4" t="s">
        <v>58</v>
      </c>
      <c r="E147" s="4" t="s">
        <v>61</v>
      </c>
      <c r="F147" s="4" t="s">
        <v>76</v>
      </c>
      <c r="G147" s="14">
        <f>G148</f>
        <v>13.2</v>
      </c>
    </row>
    <row r="148" spans="1:7" ht="26.25" customHeight="1">
      <c r="A148" s="21">
        <f t="shared" si="2"/>
        <v>138</v>
      </c>
      <c r="B148" s="28" t="s">
        <v>79</v>
      </c>
      <c r="C148" s="4" t="s">
        <v>102</v>
      </c>
      <c r="D148" s="4" t="s">
        <v>58</v>
      </c>
      <c r="E148" s="4" t="s">
        <v>61</v>
      </c>
      <c r="F148" s="4" t="s">
        <v>77</v>
      </c>
      <c r="G148" s="14">
        <v>13.2</v>
      </c>
    </row>
    <row r="149" spans="1:7" ht="51" customHeight="1">
      <c r="A149" s="21">
        <f t="shared" si="2"/>
        <v>139</v>
      </c>
      <c r="B149" s="13" t="s">
        <v>119</v>
      </c>
      <c r="C149" s="4" t="s">
        <v>102</v>
      </c>
      <c r="D149" s="4" t="s">
        <v>58</v>
      </c>
      <c r="E149" s="4" t="s">
        <v>62</v>
      </c>
      <c r="F149" s="4"/>
      <c r="G149" s="14">
        <f>G150</f>
        <v>519.8</v>
      </c>
    </row>
    <row r="150" spans="1:7" ht="20.25" customHeight="1">
      <c r="A150" s="21">
        <f t="shared" si="2"/>
        <v>140</v>
      </c>
      <c r="B150" s="29" t="s">
        <v>86</v>
      </c>
      <c r="C150" s="4" t="s">
        <v>102</v>
      </c>
      <c r="D150" s="4" t="s">
        <v>58</v>
      </c>
      <c r="E150" s="4" t="s">
        <v>62</v>
      </c>
      <c r="F150" s="4" t="s">
        <v>85</v>
      </c>
      <c r="G150" s="14">
        <f>G151</f>
        <v>519.8</v>
      </c>
    </row>
    <row r="151" spans="1:7" ht="20.25" customHeight="1">
      <c r="A151" s="21">
        <f t="shared" si="2"/>
        <v>141</v>
      </c>
      <c r="B151" s="29" t="s">
        <v>87</v>
      </c>
      <c r="C151" s="4" t="s">
        <v>102</v>
      </c>
      <c r="D151" s="4" t="s">
        <v>58</v>
      </c>
      <c r="E151" s="4" t="s">
        <v>62</v>
      </c>
      <c r="F151" s="4" t="s">
        <v>42</v>
      </c>
      <c r="G151" s="14">
        <v>519.8</v>
      </c>
    </row>
    <row r="152" spans="1:8" ht="26.25" customHeight="1">
      <c r="A152" s="21">
        <f t="shared" si="2"/>
        <v>142</v>
      </c>
      <c r="B152" s="13" t="s">
        <v>63</v>
      </c>
      <c r="C152" s="13"/>
      <c r="D152" s="62"/>
      <c r="E152" s="62"/>
      <c r="F152" s="62"/>
      <c r="G152" s="63">
        <f>G11+G44+G53+G77+G90+G115+G136</f>
        <v>9367</v>
      </c>
      <c r="H152" s="34"/>
    </row>
    <row r="153" spans="1:7" ht="15.75">
      <c r="A153" s="23"/>
      <c r="B153" s="18"/>
      <c r="C153" s="18"/>
      <c r="D153" s="19"/>
      <c r="E153" s="19"/>
      <c r="F153" s="19"/>
      <c r="G153" s="20"/>
    </row>
    <row r="154" spans="1:7" ht="15.75">
      <c r="A154" s="23"/>
      <c r="B154" s="18"/>
      <c r="C154" s="18"/>
      <c r="D154" s="19"/>
      <c r="E154" s="19"/>
      <c r="F154" s="19"/>
      <c r="G154" s="20"/>
    </row>
    <row r="155" spans="1:7" ht="15.75">
      <c r="A155" s="23"/>
      <c r="B155" s="18"/>
      <c r="C155" s="18"/>
      <c r="D155" s="19"/>
      <c r="E155" s="19"/>
      <c r="F155" s="19"/>
      <c r="G155" s="20"/>
    </row>
    <row r="156" spans="1:7" ht="15.75">
      <c r="A156" s="23"/>
      <c r="B156" s="18"/>
      <c r="C156" s="18"/>
      <c r="D156" s="19"/>
      <c r="E156" s="19"/>
      <c r="F156" s="19"/>
      <c r="G156" s="20"/>
    </row>
    <row r="157" spans="1:7" ht="15.75">
      <c r="A157" s="23"/>
      <c r="B157" s="18"/>
      <c r="C157" s="18"/>
      <c r="D157" s="19"/>
      <c r="E157" s="19"/>
      <c r="F157" s="19"/>
      <c r="G157" s="20"/>
    </row>
    <row r="158" ht="12.75">
      <c r="A158" s="24"/>
    </row>
    <row r="159" ht="12.75">
      <c r="A159" s="24"/>
    </row>
    <row r="160" ht="12.75">
      <c r="A160" s="24"/>
    </row>
    <row r="161" ht="12.75">
      <c r="A161" s="24"/>
    </row>
    <row r="162" ht="12.75">
      <c r="A162" s="24"/>
    </row>
    <row r="163" ht="12.75">
      <c r="A163" s="24"/>
    </row>
    <row r="164" ht="12.75">
      <c r="A164" s="24"/>
    </row>
    <row r="165" ht="12.75">
      <c r="A165" s="24"/>
    </row>
    <row r="166" ht="12.75">
      <c r="A166" s="24"/>
    </row>
    <row r="167" ht="12.75">
      <c r="A167" s="24"/>
    </row>
    <row r="168" ht="12.75">
      <c r="A168" s="24"/>
    </row>
    <row r="169" ht="12.75">
      <c r="A169" s="24"/>
    </row>
    <row r="170" ht="12.75">
      <c r="A170" s="24"/>
    </row>
    <row r="171" ht="12.75">
      <c r="A171" s="24"/>
    </row>
    <row r="172" ht="12.75">
      <c r="A172" s="24"/>
    </row>
    <row r="173" ht="12.75">
      <c r="A173" s="24"/>
    </row>
    <row r="174" ht="12.75">
      <c r="A174" s="24"/>
    </row>
    <row r="175" ht="12.75">
      <c r="A175" s="24"/>
    </row>
    <row r="176" ht="12.75">
      <c r="A176" s="24"/>
    </row>
    <row r="177" ht="12.75">
      <c r="A177" s="24"/>
    </row>
    <row r="178" ht="12.75">
      <c r="A178" s="24"/>
    </row>
    <row r="179" ht="12.75">
      <c r="A179" s="24"/>
    </row>
    <row r="180" ht="12.75">
      <c r="A180" s="24"/>
    </row>
    <row r="181" ht="12.75">
      <c r="A181" s="24"/>
    </row>
    <row r="182" ht="12.75">
      <c r="A182" s="24"/>
    </row>
    <row r="183" ht="12.75">
      <c r="A183" s="24"/>
    </row>
    <row r="184" ht="12.75">
      <c r="A184" s="24"/>
    </row>
    <row r="185" ht="12.75">
      <c r="A185" s="24"/>
    </row>
    <row r="186" ht="12.75">
      <c r="A186" s="24"/>
    </row>
    <row r="187" ht="12.75">
      <c r="A187" s="24"/>
    </row>
    <row r="188" ht="12.75">
      <c r="A188" s="24"/>
    </row>
    <row r="189" ht="12.75">
      <c r="A189" s="24"/>
    </row>
    <row r="190" ht="12.75">
      <c r="A190" s="24"/>
    </row>
    <row r="191" ht="12.75">
      <c r="A191" s="24"/>
    </row>
  </sheetData>
  <sheetProtection/>
  <mergeCells count="6">
    <mergeCell ref="A52:G52"/>
    <mergeCell ref="A6:G6"/>
    <mergeCell ref="A1:G1"/>
    <mergeCell ref="A2:G2"/>
    <mergeCell ref="A3:G3"/>
    <mergeCell ref="A5:G5"/>
  </mergeCells>
  <printOptions/>
  <pageMargins left="0.3937007874015748" right="0.3937007874015748" top="0.5905511811023623" bottom="0.1968503937007874" header="0.5118110236220472" footer="0.35433070866141736"/>
  <pageSetup firstPageNumber="68" useFirstPageNumber="1" fitToHeight="9" fitToWidth="1" horizontalDpi="600" verticalDpi="600" orientation="landscape" paperSize="9" scale="83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Пользователь</cp:lastModifiedBy>
  <cp:lastPrinted>2014-12-25T06:49:52Z</cp:lastPrinted>
  <dcterms:created xsi:type="dcterms:W3CDTF">2007-10-11T12:08:51Z</dcterms:created>
  <dcterms:modified xsi:type="dcterms:W3CDTF">2015-04-03T06:35:59Z</dcterms:modified>
  <cp:category/>
  <cp:version/>
  <cp:contentType/>
  <cp:contentStatus/>
</cp:coreProperties>
</file>