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<sst xmlns="http://schemas.openxmlformats.org/spreadsheetml/2006/main" count="518" uniqueCount="157">
  <si>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</si>
  <si>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</si>
  <si>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</si>
  <si>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</si>
  <si>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</si>
  <si>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</si>
  <si>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</si>
  <si>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</si>
  <si>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</si>
  <si>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</si>
  <si>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</si>
  <si>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</si>
  <si>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</si>
  <si>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</si>
  <si>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Дорожное хозяйство (дорожные фонды)</t>
  </si>
  <si>
    <t>0409</t>
  </si>
  <si>
    <t>Коммунальное хозяйство</t>
  </si>
  <si>
    <t>0502</t>
  </si>
  <si>
    <t>540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</si>
  <si>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</si>
  <si>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</si>
  <si>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</si>
  <si>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</si>
  <si>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0801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</si>
  <si>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</si>
  <si>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</si>
  <si>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Глава  муниципального образования в рамках непрограммных расходов  (фонд оплаты труда)</t>
  </si>
  <si>
    <t>0102</t>
  </si>
  <si>
    <t>Непрограммные расходы отдельных органов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</si>
  <si>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</si>
  <si>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</si>
  <si>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0104</t>
  </si>
  <si>
    <t>0113</t>
  </si>
  <si>
    <t>870</t>
  </si>
  <si>
    <t>0111</t>
  </si>
  <si>
    <t>0203</t>
  </si>
  <si>
    <t>Итого: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</si>
  <si>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</si>
  <si>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</si>
  <si>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</si>
  <si>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</si>
  <si>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</si>
  <si>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</si>
  <si>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</si>
  <si>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</si>
  <si>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</si>
  <si>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</si>
  <si>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</si>
  <si>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</si>
  <si>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</si>
  <si>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</si>
  <si>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</si>
  <si>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</si>
  <si>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</si>
  <si>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</si>
  <si>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</si>
  <si>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</si>
  <si>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</si>
  <si>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</si>
  <si>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</si>
  <si>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</si>
  <si>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</si>
  <si>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</si>
  <si>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</si>
  <si>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</si>
  <si>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</si>
  <si>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</si>
  <si>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</si>
  <si>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</si>
  <si>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</si>
  <si>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</si>
  <si>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</si>
  <si>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</si>
  <si>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</si>
  <si>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</si>
  <si>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</si>
  <si>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</si>
  <si>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</si>
  <si>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</si>
  <si>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</si>
  <si>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</si>
  <si>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</si>
  <si>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</si>
  <si>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</si>
  <si>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</si>
  <si>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</si>
  <si>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</si>
  <si>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</si>
  <si>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</si>
  <si>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</si>
  <si>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Переданные полномочия в области имущественных и земельных отношений в рамках  непрограммных расходов отдельных органов исполнительной власти</t>
  </si>
  <si>
    <t>Подпрограмма "Развитие культурного потенциала населения"</t>
  </si>
  <si>
    <t>КУЛЬТУРА, КИНЕМАТОГРАФИЯ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</si>
  <si>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</si>
  <si>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</si>
  <si>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НАЦИОНАЛЬНАЯ ОБОРОНА</t>
  </si>
  <si>
    <t>Функционирование органов местного самоуправления</t>
  </si>
  <si>
    <t>Мероприятия по противодействию терроризма и противодействию экстремистской деятельности</t>
  </si>
  <si>
    <t>0314</t>
  </si>
  <si>
    <t>Другие вопросы в области национальной безопасности и правоохранительной деятельности</t>
  </si>
  <si>
    <t>(тыс.руб.)</t>
  </si>
  <si>
    <t>0100000000</t>
  </si>
  <si>
    <t>0110000000</t>
  </si>
  <si>
    <t>0110080420</t>
  </si>
  <si>
    <t>0110080700</t>
  </si>
  <si>
    <t>0110080710</t>
  </si>
  <si>
    <t>0120080720</t>
  </si>
  <si>
    <t>0120000000</t>
  </si>
  <si>
    <t>0130000000</t>
  </si>
  <si>
    <t>0130080740</t>
  </si>
  <si>
    <t>0130080750</t>
  </si>
  <si>
    <t>0130080760</t>
  </si>
  <si>
    <t>0140000000</t>
  </si>
  <si>
    <t>0140080040</t>
  </si>
  <si>
    <t>0140080050</t>
  </si>
  <si>
    <t>0140080350</t>
  </si>
  <si>
    <t>0200000000</t>
  </si>
  <si>
    <t>0210000000</t>
  </si>
  <si>
    <t>0210080800</t>
  </si>
  <si>
    <t>8700000000</t>
  </si>
  <si>
    <t>8710000000</t>
  </si>
  <si>
    <t>8710080010</t>
  </si>
  <si>
    <t>9300000000</t>
  </si>
  <si>
    <t>9310000000</t>
  </si>
  <si>
    <t>9310080020</t>
  </si>
  <si>
    <t>9310080030</t>
  </si>
  <si>
    <t>9320000000</t>
  </si>
  <si>
    <t>9320051180</t>
  </si>
  <si>
    <t>9320075140</t>
  </si>
  <si>
    <t>9320080090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</si>
  <si>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</si>
  <si>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</si>
  <si>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Приложение № 4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</si>
  <si>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 в рамках целевой краевой программы</t>
  </si>
  <si>
    <t>01100S4120</t>
  </si>
  <si>
    <t>01200S5080</t>
  </si>
  <si>
    <t>Субсидия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муниципальноц программы Уярского района "Развитие культуры"</t>
  </si>
  <si>
    <t>ФИЗИЧЕСКАЯ КУЛЬТУРА И СПОРТ</t>
  </si>
  <si>
    <t>Массовый спорт</t>
  </si>
  <si>
    <t>0210074200</t>
  </si>
  <si>
    <t>1100</t>
  </si>
  <si>
    <t>1102</t>
  </si>
  <si>
    <t>Софинансирование субсидии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муниципальноц программы Уярского района "Развитие культуры"</t>
  </si>
  <si>
    <t>02100S4200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</si>
  <si>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непрограммных расходов отдельных органов исполнительной власти</t>
  </si>
  <si>
    <t>9310010210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</si>
  <si>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</si>
  <si>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9310010470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</si>
  <si>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</si>
  <si>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2019 год  </t>
  </si>
  <si>
    <t>Сумма на          2019 год</t>
  </si>
  <si>
    <t>93100S0210</t>
  </si>
  <si>
    <t>Софинансирование региональной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</si>
  <si>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родной"подпрограммы «Дорожный фонд МО Толстихинский сельсовет» муниципальной программы Толстихинского сельсовета "Поселок наш родной"</t>
  </si>
  <si>
    <t>01300S7410</t>
  </si>
  <si>
    <t>Cубсидия на реализацию проекта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«Жилищно-коммунальная инфраструктура МО Толстихинский сельсовет» муниципальной программы Толстихинского сельсовета «Поселок наш родной - МО Толстихинский сельсовет»</t>
  </si>
  <si>
    <t>№ 2-96 от 27.08.2019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</si>
</sst>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?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53" applyFont="1" applyFill="1" applyAlignment="1">
      <alignment/>
      <protection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89" fontId="7" fillId="0" borderId="10" xfId="0" applyNumberFormat="1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>
      <alignment/>
    </xf>
    <xf numFmtId="189" fontId="7" fillId="0" borderId="13" xfId="0" applyNumberFormat="1" applyFont="1" applyBorder="1" applyAlignment="1">
      <alignment/>
    </xf>
    <xf numFmtId="190" fontId="1" fillId="0" borderId="10" xfId="0" applyNumberFormat="1" applyFont="1" applyBorder="1" applyAlignment="1" applyProtection="1">
      <alignment horizontal="left" vertical="center" wrapText="1"/>
      <protection/>
    </xf>
    <xf numFmtId="188" fontId="1" fillId="0" borderId="10" xfId="0" applyNumberFormat="1" applyFont="1" applyBorder="1" applyAlignment="1">
      <alignment vertical="top" wrapText="1"/>
    </xf>
    <xf numFmtId="190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0" fontId="1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1" fillId="33" borderId="13" xfId="0" applyNumberFormat="1" applyFont="1" applyFill="1" applyBorder="1" applyAlignment="1">
      <alignment/>
    </xf>
    <xf numFmtId="189" fontId="1" fillId="33" borderId="13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9" fontId="7" fillId="34" borderId="10" xfId="0" applyNumberFormat="1" applyFont="1" applyFill="1" applyBorder="1" applyAlignment="1">
      <alignment/>
    </xf>
    <xf numFmtId="189" fontId="7" fillId="34" borderId="12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189" fontId="7" fillId="33" borderId="13" xfId="0" applyNumberFormat="1" applyFont="1" applyFill="1" applyBorder="1" applyAlignment="1">
      <alignment/>
    </xf>
    <xf numFmtId="189" fontId="2" fillId="35" borderId="1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36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>
      <alignment horizontal="center" vertical="top" wrapText="1"/>
    </xf>
    <xf numFmtId="190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horizontal="left" wrapText="1"/>
    </xf>
    <xf numFmtId="189" fontId="7" fillId="34" borderId="13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3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6.57421875" style="0" customWidth="1"/>
    <col min="2" max="2" width="60.8515625" style="0" customWidth="1"/>
    <col min="3" max="3" width="10.7109375" style="0" customWidth="1"/>
    <col min="4" max="4" width="8.28125" style="0" customWidth="1"/>
    <col min="6" max="6" width="10.28125" style="0" customWidth="1"/>
  </cols>
  <sheetData>
    <row r="1" spans="1:7" ht="12.75">
      <c r="A1" s="1"/>
      <c r="B1" s="2"/>
      <c r="C1" s="3"/>
      <c r="D1" s="4"/>
      <c r="E1" s="83" t="s">
        <v>132</v>
      </c>
      <c r="F1" s="83"/>
      <c r="G1" s="20"/>
    </row>
    <row r="2" spans="1:7" ht="12.75">
      <c r="A2" s="1"/>
      <c r="B2" s="84" t="s">
        <v>68</v>
      </c>
      <c r="C2" s="84"/>
      <c r="D2" s="84"/>
      <c r="E2" s="84"/>
      <c r="F2" s="84"/>
      <c r="G2" s="21"/>
    </row>
    <row r="3" spans="1:7" ht="12.75">
      <c r="A3" s="1"/>
      <c r="B3" s="2"/>
      <c r="C3" s="86" t="s">
        <v>156</v>
      </c>
      <c r="D3" s="86"/>
      <c r="E3" s="86"/>
      <c r="F3" s="86"/>
      <c r="G3" s="22"/>
    </row>
    <row r="4" spans="1:6" ht="63" customHeight="1">
      <c r="A4" s="85" t="s">
        <v>149</v>
      </c>
      <c r="B4" s="85"/>
      <c r="C4" s="85"/>
      <c r="D4" s="85"/>
      <c r="E4" s="85"/>
      <c r="F4" s="85"/>
    </row>
    <row r="5" spans="1:6" ht="12.75">
      <c r="A5" s="82" t="s">
        <v>100</v>
      </c>
      <c r="B5" s="82"/>
      <c r="C5" s="82"/>
      <c r="D5" s="82"/>
      <c r="E5" s="82"/>
      <c r="F5" s="82"/>
    </row>
    <row r="6" spans="1:6" ht="32.25" customHeight="1">
      <c r="A6" s="5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7" t="s">
        <v>150</v>
      </c>
    </row>
    <row r="7" spans="1:6" ht="12.75">
      <c r="A7" s="8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ht="17.25" customHeight="1">
      <c r="A8" s="8" t="s">
        <v>5</v>
      </c>
      <c r="B8" s="23" t="s">
        <v>69</v>
      </c>
      <c r="C8" s="6"/>
      <c r="D8" s="6"/>
      <c r="E8" s="6"/>
      <c r="F8" s="6"/>
    </row>
    <row r="9" spans="1:7" ht="26.25" customHeight="1">
      <c r="A9" s="51">
        <f>SUM(A8+1)</f>
        <v>2</v>
      </c>
      <c r="B9" s="61" t="s">
        <v>70</v>
      </c>
      <c r="C9" s="57" t="s">
        <v>101</v>
      </c>
      <c r="D9" s="24" t="s">
        <v>10</v>
      </c>
      <c r="E9" s="24" t="s">
        <v>10</v>
      </c>
      <c r="F9" s="25">
        <f>SUM(F10+F31+F42+F67)</f>
        <v>4331.9</v>
      </c>
      <c r="G9" s="17"/>
    </row>
    <row r="10" spans="1:7" ht="41.25" customHeight="1">
      <c r="A10" s="51">
        <f aca="true" t="shared" si="0" ref="A10:A63">SUM(A9+1)</f>
        <v>3</v>
      </c>
      <c r="B10" s="26" t="s">
        <v>71</v>
      </c>
      <c r="C10" s="27" t="s">
        <v>102</v>
      </c>
      <c r="D10" s="28"/>
      <c r="E10" s="28"/>
      <c r="F10" s="54">
        <f>F11+F16+F21+F26</f>
        <v>51.8</v>
      </c>
      <c r="G10" s="17"/>
    </row>
    <row r="11" spans="1:7" ht="30" customHeight="1">
      <c r="A11" s="51">
        <f t="shared" si="0"/>
        <v>4</v>
      </c>
      <c r="B11" s="30" t="s">
        <v>97</v>
      </c>
      <c r="C11" s="28" t="s">
        <v>103</v>
      </c>
      <c r="D11" s="28"/>
      <c r="E11" s="28"/>
      <c r="F11" s="31">
        <f>F12</f>
        <v>10</v>
      </c>
      <c r="G11" s="17"/>
    </row>
    <row r="12" spans="1:7" ht="27" customHeight="1">
      <c r="A12" s="51">
        <f t="shared" si="0"/>
        <v>5</v>
      </c>
      <c r="B12" s="62" t="s">
        <v>39</v>
      </c>
      <c r="C12" s="28" t="s">
        <v>103</v>
      </c>
      <c r="D12" s="28" t="s">
        <v>37</v>
      </c>
      <c r="E12" s="28"/>
      <c r="F12" s="31">
        <f>F13</f>
        <v>10</v>
      </c>
      <c r="G12" s="17"/>
    </row>
    <row r="13" spans="1:7" ht="24" customHeight="1">
      <c r="A13" s="51">
        <f t="shared" si="0"/>
        <v>6</v>
      </c>
      <c r="B13" s="62" t="s">
        <v>40</v>
      </c>
      <c r="C13" s="28" t="s">
        <v>103</v>
      </c>
      <c r="D13" s="28" t="s">
        <v>38</v>
      </c>
      <c r="E13" s="28"/>
      <c r="F13" s="31">
        <f>F14</f>
        <v>10</v>
      </c>
      <c r="G13" s="17"/>
    </row>
    <row r="14" spans="1:7" ht="12.75">
      <c r="A14" s="51">
        <f t="shared" si="0"/>
        <v>7</v>
      </c>
      <c r="B14" s="62" t="s">
        <v>45</v>
      </c>
      <c r="C14" s="28" t="s">
        <v>103</v>
      </c>
      <c r="D14" s="28" t="s">
        <v>38</v>
      </c>
      <c r="E14" s="28" t="s">
        <v>44</v>
      </c>
      <c r="F14" s="31">
        <f>F15</f>
        <v>10</v>
      </c>
      <c r="G14" s="17"/>
    </row>
    <row r="15" spans="1:7" ht="27.75" customHeight="1">
      <c r="A15" s="51">
        <f t="shared" si="0"/>
        <v>8</v>
      </c>
      <c r="B15" s="67" t="s">
        <v>99</v>
      </c>
      <c r="C15" s="28" t="s">
        <v>103</v>
      </c>
      <c r="D15" s="28" t="s">
        <v>38</v>
      </c>
      <c r="E15" s="27" t="s">
        <v>98</v>
      </c>
      <c r="F15" s="52">
        <v>10</v>
      </c>
      <c r="G15" s="17"/>
    </row>
    <row r="16" spans="1:7" ht="69.75" customHeight="1">
      <c r="A16" s="77">
        <f t="shared" si="0"/>
        <v>9</v>
      </c>
      <c r="B16" s="30" t="s">
        <v>72</v>
      </c>
      <c r="C16" s="34" t="s">
        <v>104</v>
      </c>
      <c r="D16" s="34"/>
      <c r="E16" s="34"/>
      <c r="F16" s="35">
        <f>F17</f>
        <v>10</v>
      </c>
      <c r="G16" s="17"/>
    </row>
    <row r="17" spans="1:7" ht="24.75" customHeight="1">
      <c r="A17" s="51">
        <f t="shared" si="0"/>
        <v>10</v>
      </c>
      <c r="B17" s="62" t="s">
        <v>39</v>
      </c>
      <c r="C17" s="28" t="s">
        <v>104</v>
      </c>
      <c r="D17" s="28" t="s">
        <v>37</v>
      </c>
      <c r="E17" s="28"/>
      <c r="F17" s="31">
        <f>F18</f>
        <v>10</v>
      </c>
      <c r="G17" s="17"/>
    </row>
    <row r="18" spans="1:7" ht="24" customHeight="1">
      <c r="A18" s="51">
        <f t="shared" si="0"/>
        <v>11</v>
      </c>
      <c r="B18" s="62" t="s">
        <v>40</v>
      </c>
      <c r="C18" s="28" t="s">
        <v>104</v>
      </c>
      <c r="D18" s="28" t="s">
        <v>38</v>
      </c>
      <c r="E18" s="28"/>
      <c r="F18" s="31">
        <f>F19</f>
        <v>10</v>
      </c>
      <c r="G18" s="17"/>
    </row>
    <row r="19" spans="1:7" ht="15" customHeight="1">
      <c r="A19" s="51">
        <f t="shared" si="0"/>
        <v>12</v>
      </c>
      <c r="B19" s="62" t="s">
        <v>45</v>
      </c>
      <c r="C19" s="28" t="s">
        <v>104</v>
      </c>
      <c r="D19" s="28" t="s">
        <v>38</v>
      </c>
      <c r="E19" s="28" t="s">
        <v>44</v>
      </c>
      <c r="F19" s="31">
        <f>F20</f>
        <v>10</v>
      </c>
      <c r="G19" s="17"/>
    </row>
    <row r="20" spans="1:7" ht="27.75" customHeight="1" thickBot="1">
      <c r="A20" s="51">
        <f t="shared" si="0"/>
        <v>13</v>
      </c>
      <c r="B20" s="63" t="s">
        <v>11</v>
      </c>
      <c r="C20" s="32" t="s">
        <v>104</v>
      </c>
      <c r="D20" s="32" t="s">
        <v>38</v>
      </c>
      <c r="E20" s="33" t="s">
        <v>12</v>
      </c>
      <c r="F20" s="53">
        <v>10</v>
      </c>
      <c r="G20" s="17"/>
    </row>
    <row r="21" spans="1:7" ht="54" customHeight="1">
      <c r="A21" s="51">
        <f t="shared" si="0"/>
        <v>14</v>
      </c>
      <c r="B21" s="30" t="s">
        <v>73</v>
      </c>
      <c r="C21" s="34" t="s">
        <v>105</v>
      </c>
      <c r="D21" s="34"/>
      <c r="E21" s="34"/>
      <c r="F21" s="35">
        <f>F22</f>
        <v>1.5</v>
      </c>
      <c r="G21" s="17"/>
    </row>
    <row r="22" spans="1:7" ht="25.5">
      <c r="A22" s="51">
        <f t="shared" si="0"/>
        <v>15</v>
      </c>
      <c r="B22" s="62" t="s">
        <v>39</v>
      </c>
      <c r="C22" s="28" t="s">
        <v>105</v>
      </c>
      <c r="D22" s="28" t="s">
        <v>37</v>
      </c>
      <c r="E22" s="28"/>
      <c r="F22" s="31">
        <f>F23</f>
        <v>1.5</v>
      </c>
      <c r="G22" s="17"/>
    </row>
    <row r="23" spans="1:7" ht="25.5">
      <c r="A23" s="51">
        <f t="shared" si="0"/>
        <v>16</v>
      </c>
      <c r="B23" s="62" t="s">
        <v>40</v>
      </c>
      <c r="C23" s="28" t="s">
        <v>105</v>
      </c>
      <c r="D23" s="28" t="s">
        <v>38</v>
      </c>
      <c r="E23" s="28"/>
      <c r="F23" s="31">
        <f>F24</f>
        <v>1.5</v>
      </c>
      <c r="G23" s="17"/>
    </row>
    <row r="24" spans="1:7" ht="12.75">
      <c r="A24" s="51">
        <f t="shared" si="0"/>
        <v>17</v>
      </c>
      <c r="B24" s="62" t="s">
        <v>45</v>
      </c>
      <c r="C24" s="28" t="s">
        <v>105</v>
      </c>
      <c r="D24" s="28" t="s">
        <v>38</v>
      </c>
      <c r="E24" s="28" t="s">
        <v>44</v>
      </c>
      <c r="F24" s="31">
        <f>F25</f>
        <v>1.5</v>
      </c>
      <c r="G24" s="17"/>
    </row>
    <row r="25" spans="1:7" ht="13.5">
      <c r="A25" s="51">
        <f t="shared" si="0"/>
        <v>18</v>
      </c>
      <c r="B25" s="66" t="s">
        <v>46</v>
      </c>
      <c r="C25" s="28" t="s">
        <v>105</v>
      </c>
      <c r="D25" s="28" t="s">
        <v>38</v>
      </c>
      <c r="E25" s="27" t="s">
        <v>13</v>
      </c>
      <c r="F25" s="52">
        <f>25.5-24</f>
        <v>1.5</v>
      </c>
      <c r="G25" s="17"/>
    </row>
    <row r="26" spans="1:7" ht="68.25" customHeight="1">
      <c r="A26" s="51">
        <f t="shared" si="0"/>
        <v>19</v>
      </c>
      <c r="B26" s="30" t="s">
        <v>133</v>
      </c>
      <c r="C26" s="34" t="s">
        <v>134</v>
      </c>
      <c r="D26" s="34"/>
      <c r="E26" s="34"/>
      <c r="F26" s="35">
        <f>F27</f>
        <v>30.3</v>
      </c>
      <c r="G26" s="17"/>
    </row>
    <row r="27" spans="1:7" ht="25.5">
      <c r="A27" s="51">
        <f t="shared" si="0"/>
        <v>20</v>
      </c>
      <c r="B27" s="62" t="s">
        <v>39</v>
      </c>
      <c r="C27" s="34" t="s">
        <v>134</v>
      </c>
      <c r="D27" s="28" t="s">
        <v>37</v>
      </c>
      <c r="E27" s="28"/>
      <c r="F27" s="31">
        <f>F28</f>
        <v>30.3</v>
      </c>
      <c r="G27" s="17"/>
    </row>
    <row r="28" spans="1:7" ht="25.5">
      <c r="A28" s="51">
        <f t="shared" si="0"/>
        <v>21</v>
      </c>
      <c r="B28" s="62" t="s">
        <v>40</v>
      </c>
      <c r="C28" s="34" t="s">
        <v>134</v>
      </c>
      <c r="D28" s="28" t="s">
        <v>38</v>
      </c>
      <c r="E28" s="28"/>
      <c r="F28" s="31">
        <f>F29</f>
        <v>30.3</v>
      </c>
      <c r="G28" s="17"/>
    </row>
    <row r="29" spans="1:7" ht="12.75">
      <c r="A29" s="51">
        <f t="shared" si="0"/>
        <v>22</v>
      </c>
      <c r="B29" s="62" t="s">
        <v>45</v>
      </c>
      <c r="C29" s="34" t="s">
        <v>134</v>
      </c>
      <c r="D29" s="28" t="s">
        <v>38</v>
      </c>
      <c r="E29" s="28" t="s">
        <v>44</v>
      </c>
      <c r="F29" s="31">
        <f>F30</f>
        <v>30.3</v>
      </c>
      <c r="G29" s="17"/>
    </row>
    <row r="30" spans="1:7" ht="13.5">
      <c r="A30" s="51">
        <f t="shared" si="0"/>
        <v>23</v>
      </c>
      <c r="B30" s="66" t="s">
        <v>46</v>
      </c>
      <c r="C30" s="28" t="s">
        <v>134</v>
      </c>
      <c r="D30" s="28" t="s">
        <v>38</v>
      </c>
      <c r="E30" s="27" t="s">
        <v>13</v>
      </c>
      <c r="F30" s="52">
        <f>1.5+28.8</f>
        <v>30.3</v>
      </c>
      <c r="G30" s="17"/>
    </row>
    <row r="31" spans="1:7" ht="19.5" customHeight="1">
      <c r="A31" s="77">
        <f t="shared" si="0"/>
        <v>24</v>
      </c>
      <c r="B31" s="36" t="s">
        <v>74</v>
      </c>
      <c r="C31" s="37" t="s">
        <v>107</v>
      </c>
      <c r="D31" s="34"/>
      <c r="E31" s="34"/>
      <c r="F31" s="55">
        <f>SUM(F32)+F37</f>
        <v>422.29999999999995</v>
      </c>
      <c r="G31" s="17"/>
    </row>
    <row r="32" spans="1:7" ht="51.75" customHeight="1">
      <c r="A32" s="51">
        <f t="shared" si="0"/>
        <v>25</v>
      </c>
      <c r="B32" s="39" t="s">
        <v>75</v>
      </c>
      <c r="C32" s="58" t="s">
        <v>106</v>
      </c>
      <c r="D32" s="28"/>
      <c r="E32" s="28"/>
      <c r="F32" s="31">
        <f>F33</f>
        <v>152.1</v>
      </c>
      <c r="G32" s="17"/>
    </row>
    <row r="33" spans="1:7" ht="25.5">
      <c r="A33" s="51">
        <f t="shared" si="0"/>
        <v>26</v>
      </c>
      <c r="B33" s="62" t="s">
        <v>39</v>
      </c>
      <c r="C33" s="58" t="s">
        <v>106</v>
      </c>
      <c r="D33" s="8" t="s">
        <v>37</v>
      </c>
      <c r="E33" s="8"/>
      <c r="F33" s="40">
        <f>F34</f>
        <v>152.1</v>
      </c>
      <c r="G33" s="17"/>
    </row>
    <row r="34" spans="1:7" ht="25.5">
      <c r="A34" s="51">
        <f t="shared" si="0"/>
        <v>27</v>
      </c>
      <c r="B34" s="62" t="s">
        <v>40</v>
      </c>
      <c r="C34" s="58" t="s">
        <v>106</v>
      </c>
      <c r="D34" s="8" t="s">
        <v>38</v>
      </c>
      <c r="E34" s="8"/>
      <c r="F34" s="40">
        <f>F35</f>
        <v>152.1</v>
      </c>
      <c r="G34" s="17"/>
    </row>
    <row r="35" spans="1:7" ht="12.75">
      <c r="A35" s="51">
        <f t="shared" si="0"/>
        <v>28</v>
      </c>
      <c r="B35" s="41" t="s">
        <v>49</v>
      </c>
      <c r="C35" s="28" t="s">
        <v>106</v>
      </c>
      <c r="D35" s="28" t="s">
        <v>38</v>
      </c>
      <c r="E35" s="28" t="s">
        <v>48</v>
      </c>
      <c r="F35" s="31">
        <f>F36</f>
        <v>152.1</v>
      </c>
      <c r="G35" s="17"/>
    </row>
    <row r="36" spans="1:7" ht="13.5">
      <c r="A36" s="51">
        <f t="shared" si="0"/>
        <v>29</v>
      </c>
      <c r="B36" s="67" t="s">
        <v>14</v>
      </c>
      <c r="C36" s="28" t="s">
        <v>106</v>
      </c>
      <c r="D36" s="28" t="s">
        <v>38</v>
      </c>
      <c r="E36" s="27" t="s">
        <v>15</v>
      </c>
      <c r="F36" s="52">
        <v>152.1</v>
      </c>
      <c r="G36" s="17"/>
    </row>
    <row r="37" spans="1:7" ht="63" customHeight="1">
      <c r="A37" s="51">
        <f t="shared" si="0"/>
        <v>30</v>
      </c>
      <c r="B37" s="78" t="s">
        <v>153</v>
      </c>
      <c r="C37" s="79" t="s">
        <v>135</v>
      </c>
      <c r="D37" s="34"/>
      <c r="E37" s="34"/>
      <c r="F37" s="35">
        <f>F38</f>
        <v>270.2</v>
      </c>
      <c r="G37" s="17"/>
    </row>
    <row r="38" spans="1:7" ht="25.5">
      <c r="A38" s="51">
        <f t="shared" si="0"/>
        <v>31</v>
      </c>
      <c r="B38" s="62" t="s">
        <v>39</v>
      </c>
      <c r="C38" s="58" t="s">
        <v>135</v>
      </c>
      <c r="D38" s="8" t="s">
        <v>37</v>
      </c>
      <c r="E38" s="8"/>
      <c r="F38" s="40">
        <f>F39</f>
        <v>270.2</v>
      </c>
      <c r="G38" s="17"/>
    </row>
    <row r="39" spans="1:7" ht="25.5">
      <c r="A39" s="51">
        <f t="shared" si="0"/>
        <v>32</v>
      </c>
      <c r="B39" s="62" t="s">
        <v>40</v>
      </c>
      <c r="C39" s="58" t="s">
        <v>135</v>
      </c>
      <c r="D39" s="8" t="s">
        <v>38</v>
      </c>
      <c r="E39" s="8"/>
      <c r="F39" s="40">
        <f>F40</f>
        <v>270.2</v>
      </c>
      <c r="G39" s="17"/>
    </row>
    <row r="40" spans="1:7" ht="12.75">
      <c r="A40" s="51">
        <f t="shared" si="0"/>
        <v>33</v>
      </c>
      <c r="B40" s="41" t="s">
        <v>49</v>
      </c>
      <c r="C40" s="58" t="s">
        <v>135</v>
      </c>
      <c r="D40" s="28" t="s">
        <v>38</v>
      </c>
      <c r="E40" s="28" t="s">
        <v>48</v>
      </c>
      <c r="F40" s="31">
        <f>F41</f>
        <v>270.2</v>
      </c>
      <c r="G40" s="17"/>
    </row>
    <row r="41" spans="1:7" ht="15" customHeight="1">
      <c r="A41" s="51">
        <f t="shared" si="0"/>
        <v>34</v>
      </c>
      <c r="B41" s="67" t="s">
        <v>14</v>
      </c>
      <c r="C41" s="58" t="s">
        <v>135</v>
      </c>
      <c r="D41" s="28" t="s">
        <v>38</v>
      </c>
      <c r="E41" s="27" t="s">
        <v>15</v>
      </c>
      <c r="F41" s="52">
        <f>2.7+267.5</f>
        <v>270.2</v>
      </c>
      <c r="G41" s="17"/>
    </row>
    <row r="42" spans="1:7" ht="25.5" customHeight="1">
      <c r="A42" s="77">
        <f t="shared" si="0"/>
        <v>35</v>
      </c>
      <c r="B42" s="64" t="s">
        <v>83</v>
      </c>
      <c r="C42" s="60" t="s">
        <v>108</v>
      </c>
      <c r="D42" s="34"/>
      <c r="E42" s="37"/>
      <c r="F42" s="80">
        <f>SUM(F47+F52+F57+F62+F66)</f>
        <v>2349.3999999999996</v>
      </c>
      <c r="G42" s="17"/>
    </row>
    <row r="43" spans="1:7" ht="51" customHeight="1">
      <c r="A43" s="51">
        <f t="shared" si="0"/>
        <v>36</v>
      </c>
      <c r="B43" s="65" t="s">
        <v>76</v>
      </c>
      <c r="C43" s="34" t="s">
        <v>109</v>
      </c>
      <c r="D43" s="34"/>
      <c r="E43" s="34"/>
      <c r="F43" s="35">
        <f>F44</f>
        <v>70</v>
      </c>
      <c r="G43" s="17"/>
    </row>
    <row r="44" spans="1:7" ht="24.75" customHeight="1">
      <c r="A44" s="51">
        <f t="shared" si="0"/>
        <v>37</v>
      </c>
      <c r="B44" s="62" t="s">
        <v>39</v>
      </c>
      <c r="C44" s="28" t="s">
        <v>109</v>
      </c>
      <c r="D44" s="28" t="s">
        <v>37</v>
      </c>
      <c r="E44" s="28"/>
      <c r="F44" s="31">
        <f>F45</f>
        <v>70</v>
      </c>
      <c r="G44" s="17"/>
    </row>
    <row r="45" spans="1:7" ht="27" customHeight="1">
      <c r="A45" s="51">
        <f t="shared" si="0"/>
        <v>38</v>
      </c>
      <c r="B45" s="62" t="s">
        <v>40</v>
      </c>
      <c r="C45" s="28" t="s">
        <v>109</v>
      </c>
      <c r="D45" s="28" t="s">
        <v>38</v>
      </c>
      <c r="E45" s="28"/>
      <c r="F45" s="31">
        <f>F46</f>
        <v>70</v>
      </c>
      <c r="G45" s="17"/>
    </row>
    <row r="46" spans="1:7" ht="13.5" customHeight="1">
      <c r="A46" s="51">
        <f t="shared" si="0"/>
        <v>39</v>
      </c>
      <c r="B46" s="62" t="s">
        <v>51</v>
      </c>
      <c r="C46" s="28" t="s">
        <v>109</v>
      </c>
      <c r="D46" s="28" t="s">
        <v>38</v>
      </c>
      <c r="E46" s="28" t="s">
        <v>50</v>
      </c>
      <c r="F46" s="31">
        <f>F47</f>
        <v>70</v>
      </c>
      <c r="G46" s="17"/>
    </row>
    <row r="47" spans="1:7" ht="13.5">
      <c r="A47" s="51">
        <f t="shared" si="0"/>
        <v>40</v>
      </c>
      <c r="B47" s="62" t="s">
        <v>16</v>
      </c>
      <c r="C47" s="28" t="s">
        <v>109</v>
      </c>
      <c r="D47" s="28" t="s">
        <v>38</v>
      </c>
      <c r="E47" s="27" t="s">
        <v>17</v>
      </c>
      <c r="F47" s="52">
        <f>95-55+30</f>
        <v>70</v>
      </c>
      <c r="G47" s="17"/>
    </row>
    <row r="48" spans="1:7" ht="51.75" customHeight="1">
      <c r="A48" s="51">
        <f>SUM(A42+1)</f>
        <v>36</v>
      </c>
      <c r="B48" s="65" t="s">
        <v>77</v>
      </c>
      <c r="C48" s="34" t="s">
        <v>110</v>
      </c>
      <c r="D48" s="34"/>
      <c r="E48" s="34"/>
      <c r="F48" s="35">
        <f>F49</f>
        <v>607.8</v>
      </c>
      <c r="G48" s="17"/>
    </row>
    <row r="49" spans="1:7" ht="24" customHeight="1">
      <c r="A49" s="51">
        <f t="shared" si="0"/>
        <v>37</v>
      </c>
      <c r="B49" s="62" t="s">
        <v>39</v>
      </c>
      <c r="C49" s="28" t="s">
        <v>110</v>
      </c>
      <c r="D49" s="28" t="s">
        <v>37</v>
      </c>
      <c r="E49" s="28"/>
      <c r="F49" s="31">
        <f>F50</f>
        <v>607.8</v>
      </c>
      <c r="G49" s="17"/>
    </row>
    <row r="50" spans="1:7" ht="27" customHeight="1">
      <c r="A50" s="51">
        <f t="shared" si="0"/>
        <v>38</v>
      </c>
      <c r="B50" s="62" t="s">
        <v>40</v>
      </c>
      <c r="C50" s="28" t="s">
        <v>110</v>
      </c>
      <c r="D50" s="28" t="s">
        <v>38</v>
      </c>
      <c r="E50" s="28"/>
      <c r="F50" s="31">
        <f>F51</f>
        <v>607.8</v>
      </c>
      <c r="G50" s="17"/>
    </row>
    <row r="51" spans="1:7" ht="15" customHeight="1">
      <c r="A51" s="51">
        <f t="shared" si="0"/>
        <v>39</v>
      </c>
      <c r="B51" s="62" t="s">
        <v>51</v>
      </c>
      <c r="C51" s="28" t="s">
        <v>110</v>
      </c>
      <c r="D51" s="28" t="s">
        <v>38</v>
      </c>
      <c r="E51" s="28" t="s">
        <v>50</v>
      </c>
      <c r="F51" s="31">
        <f>F52</f>
        <v>607.8</v>
      </c>
      <c r="G51" s="17"/>
    </row>
    <row r="52" spans="1:7" ht="15" customHeight="1">
      <c r="A52" s="51">
        <f t="shared" si="0"/>
        <v>40</v>
      </c>
      <c r="B52" s="62" t="s">
        <v>19</v>
      </c>
      <c r="C52" s="28" t="s">
        <v>110</v>
      </c>
      <c r="D52" s="28" t="s">
        <v>38</v>
      </c>
      <c r="E52" s="27" t="s">
        <v>20</v>
      </c>
      <c r="F52" s="52">
        <v>607.8</v>
      </c>
      <c r="G52" s="17"/>
    </row>
    <row r="53" spans="1:7" ht="93" customHeight="1">
      <c r="A53" s="51">
        <f>SUM(A47+1)</f>
        <v>41</v>
      </c>
      <c r="B53" s="65" t="s">
        <v>155</v>
      </c>
      <c r="C53" s="34" t="s">
        <v>154</v>
      </c>
      <c r="D53" s="34"/>
      <c r="E53" s="34"/>
      <c r="F53" s="35">
        <f>F54</f>
        <v>505</v>
      </c>
      <c r="G53" s="17"/>
    </row>
    <row r="54" spans="1:7" ht="24" customHeight="1">
      <c r="A54" s="51">
        <f t="shared" si="0"/>
        <v>42</v>
      </c>
      <c r="B54" s="62" t="s">
        <v>39</v>
      </c>
      <c r="C54" s="28" t="s">
        <v>154</v>
      </c>
      <c r="D54" s="28" t="s">
        <v>37</v>
      </c>
      <c r="E54" s="28"/>
      <c r="F54" s="31">
        <f>F55</f>
        <v>505</v>
      </c>
      <c r="G54" s="17"/>
    </row>
    <row r="55" spans="1:7" ht="27" customHeight="1">
      <c r="A55" s="51">
        <f t="shared" si="0"/>
        <v>43</v>
      </c>
      <c r="B55" s="62" t="s">
        <v>40</v>
      </c>
      <c r="C55" s="28" t="s">
        <v>154</v>
      </c>
      <c r="D55" s="28" t="s">
        <v>38</v>
      </c>
      <c r="E55" s="28"/>
      <c r="F55" s="31">
        <f>F56</f>
        <v>505</v>
      </c>
      <c r="G55" s="17"/>
    </row>
    <row r="56" spans="1:7" ht="15" customHeight="1">
      <c r="A56" s="51">
        <f t="shared" si="0"/>
        <v>44</v>
      </c>
      <c r="B56" s="62" t="s">
        <v>51</v>
      </c>
      <c r="C56" s="28" t="s">
        <v>154</v>
      </c>
      <c r="D56" s="28" t="s">
        <v>38</v>
      </c>
      <c r="E56" s="28" t="s">
        <v>50</v>
      </c>
      <c r="F56" s="31">
        <f>F57</f>
        <v>505</v>
      </c>
      <c r="G56" s="17"/>
    </row>
    <row r="57" spans="1:7" ht="15" customHeight="1">
      <c r="A57" s="51">
        <f t="shared" si="0"/>
        <v>45</v>
      </c>
      <c r="B57" s="62" t="s">
        <v>19</v>
      </c>
      <c r="C57" s="28" t="s">
        <v>154</v>
      </c>
      <c r="D57" s="28" t="s">
        <v>38</v>
      </c>
      <c r="E57" s="27" t="s">
        <v>20</v>
      </c>
      <c r="F57" s="52">
        <v>505</v>
      </c>
      <c r="G57" s="17"/>
    </row>
    <row r="58" spans="1:7" ht="51.75" customHeight="1">
      <c r="A58" s="77">
        <f>SUM(A57+1)</f>
        <v>46</v>
      </c>
      <c r="B58" s="65" t="s">
        <v>78</v>
      </c>
      <c r="C58" s="34" t="s">
        <v>111</v>
      </c>
      <c r="D58" s="34"/>
      <c r="E58" s="34"/>
      <c r="F58" s="35">
        <f>SUM(F59)</f>
        <v>214.3</v>
      </c>
      <c r="G58" s="17"/>
    </row>
    <row r="59" spans="1:7" ht="51.75" customHeight="1">
      <c r="A59" s="51">
        <f t="shared" si="0"/>
        <v>47</v>
      </c>
      <c r="B59" s="66" t="s">
        <v>41</v>
      </c>
      <c r="C59" s="28" t="s">
        <v>111</v>
      </c>
      <c r="D59" s="28" t="s">
        <v>42</v>
      </c>
      <c r="E59" s="28"/>
      <c r="F59" s="31">
        <f>F60</f>
        <v>214.3</v>
      </c>
      <c r="G59" s="17"/>
    </row>
    <row r="60" spans="1:7" ht="26.25" customHeight="1">
      <c r="A60" s="51">
        <f t="shared" si="0"/>
        <v>48</v>
      </c>
      <c r="B60" s="66" t="s">
        <v>47</v>
      </c>
      <c r="C60" s="28" t="s">
        <v>111</v>
      </c>
      <c r="D60" s="28" t="s">
        <v>43</v>
      </c>
      <c r="E60" s="28"/>
      <c r="F60" s="31">
        <f>F61</f>
        <v>214.3</v>
      </c>
      <c r="G60" s="17"/>
    </row>
    <row r="61" spans="1:7" ht="14.25" customHeight="1">
      <c r="A61" s="51">
        <f t="shared" si="0"/>
        <v>49</v>
      </c>
      <c r="B61" s="62" t="s">
        <v>51</v>
      </c>
      <c r="C61" s="28" t="s">
        <v>111</v>
      </c>
      <c r="D61" s="28" t="s">
        <v>43</v>
      </c>
      <c r="E61" s="28" t="s">
        <v>50</v>
      </c>
      <c r="F61" s="31">
        <f>F62</f>
        <v>214.3</v>
      </c>
      <c r="G61" s="17"/>
    </row>
    <row r="62" spans="1:7" ht="13.5">
      <c r="A62" s="51">
        <f t="shared" si="0"/>
        <v>50</v>
      </c>
      <c r="B62" s="67" t="s">
        <v>21</v>
      </c>
      <c r="C62" s="28" t="s">
        <v>111</v>
      </c>
      <c r="D62" s="28" t="s">
        <v>43</v>
      </c>
      <c r="E62" s="27" t="s">
        <v>22</v>
      </c>
      <c r="F62" s="52">
        <v>214.3</v>
      </c>
      <c r="G62" s="17"/>
    </row>
    <row r="63" spans="1:7" ht="25.5">
      <c r="A63" s="51">
        <f t="shared" si="0"/>
        <v>51</v>
      </c>
      <c r="B63" s="62" t="s">
        <v>39</v>
      </c>
      <c r="C63" s="28" t="s">
        <v>111</v>
      </c>
      <c r="D63" s="28" t="s">
        <v>37</v>
      </c>
      <c r="E63" s="28"/>
      <c r="F63" s="31">
        <f>F64</f>
        <v>952.3</v>
      </c>
      <c r="G63" s="17"/>
    </row>
    <row r="64" spans="1:7" ht="25.5">
      <c r="A64" s="51">
        <f aca="true" t="shared" si="1" ref="A64:A116">SUM(A63+1)</f>
        <v>52</v>
      </c>
      <c r="B64" s="62" t="s">
        <v>40</v>
      </c>
      <c r="C64" s="28" t="s">
        <v>111</v>
      </c>
      <c r="D64" s="28" t="s">
        <v>38</v>
      </c>
      <c r="E64" s="28"/>
      <c r="F64" s="31">
        <f>F65</f>
        <v>952.3</v>
      </c>
      <c r="G64" s="17"/>
    </row>
    <row r="65" spans="1:7" ht="12.75">
      <c r="A65" s="51">
        <f t="shared" si="1"/>
        <v>53</v>
      </c>
      <c r="B65" s="62" t="s">
        <v>51</v>
      </c>
      <c r="C65" s="28" t="s">
        <v>111</v>
      </c>
      <c r="D65" s="28" t="s">
        <v>38</v>
      </c>
      <c r="E65" s="28" t="s">
        <v>50</v>
      </c>
      <c r="F65" s="31">
        <f>F66</f>
        <v>952.3</v>
      </c>
      <c r="G65" s="17"/>
    </row>
    <row r="66" spans="1:7" ht="13.5">
      <c r="A66" s="51">
        <f t="shared" si="1"/>
        <v>54</v>
      </c>
      <c r="B66" s="67" t="s">
        <v>21</v>
      </c>
      <c r="C66" s="28" t="s">
        <v>111</v>
      </c>
      <c r="D66" s="28" t="s">
        <v>38</v>
      </c>
      <c r="E66" s="27" t="s">
        <v>22</v>
      </c>
      <c r="F66" s="52">
        <v>952.3</v>
      </c>
      <c r="G66" s="17"/>
    </row>
    <row r="67" spans="1:7" ht="30.75" customHeight="1">
      <c r="A67" s="77">
        <f t="shared" si="1"/>
        <v>55</v>
      </c>
      <c r="B67" s="64" t="s">
        <v>84</v>
      </c>
      <c r="C67" s="37" t="s">
        <v>112</v>
      </c>
      <c r="D67" s="37"/>
      <c r="E67" s="37"/>
      <c r="F67" s="38">
        <f>SUM(F72+F77+F81+F86+F91)</f>
        <v>1508.3999999999999</v>
      </c>
      <c r="G67" s="17"/>
    </row>
    <row r="68" spans="1:7" ht="54" customHeight="1">
      <c r="A68" s="51">
        <f t="shared" si="1"/>
        <v>56</v>
      </c>
      <c r="B68" s="42" t="s">
        <v>85</v>
      </c>
      <c r="C68" s="28" t="s">
        <v>113</v>
      </c>
      <c r="D68" s="27"/>
      <c r="E68" s="27"/>
      <c r="F68" s="31">
        <f>SUM(F69)</f>
        <v>827.4</v>
      </c>
      <c r="G68" s="17"/>
    </row>
    <row r="69" spans="1:7" ht="53.25" customHeight="1">
      <c r="A69" s="51">
        <f t="shared" si="1"/>
        <v>57</v>
      </c>
      <c r="B69" s="66" t="s">
        <v>41</v>
      </c>
      <c r="C69" s="28" t="s">
        <v>113</v>
      </c>
      <c r="D69" s="28" t="s">
        <v>42</v>
      </c>
      <c r="E69" s="27"/>
      <c r="F69" s="31">
        <f>SUM(F70)</f>
        <v>827.4</v>
      </c>
      <c r="G69" s="17"/>
    </row>
    <row r="70" spans="1:7" ht="25.5">
      <c r="A70" s="51">
        <f t="shared" si="1"/>
        <v>58</v>
      </c>
      <c r="B70" s="66" t="s">
        <v>47</v>
      </c>
      <c r="C70" s="28" t="s">
        <v>113</v>
      </c>
      <c r="D70" s="28" t="s">
        <v>43</v>
      </c>
      <c r="E70" s="27"/>
      <c r="F70" s="31">
        <f>SUM(F71)</f>
        <v>827.4</v>
      </c>
      <c r="G70" s="17"/>
    </row>
    <row r="71" spans="1:7" ht="12.75">
      <c r="A71" s="51">
        <f t="shared" si="1"/>
        <v>59</v>
      </c>
      <c r="B71" s="67" t="s">
        <v>86</v>
      </c>
      <c r="C71" s="28" t="s">
        <v>113</v>
      </c>
      <c r="D71" s="28" t="s">
        <v>43</v>
      </c>
      <c r="E71" s="28" t="s">
        <v>57</v>
      </c>
      <c r="F71" s="31">
        <f>SUM(F72)</f>
        <v>827.4</v>
      </c>
      <c r="G71" s="17"/>
    </row>
    <row r="72" spans="1:7" ht="13.5">
      <c r="A72" s="51">
        <f t="shared" si="1"/>
        <v>60</v>
      </c>
      <c r="B72" s="81" t="s">
        <v>60</v>
      </c>
      <c r="C72" s="28" t="s">
        <v>113</v>
      </c>
      <c r="D72" s="28" t="s">
        <v>43</v>
      </c>
      <c r="E72" s="27" t="s">
        <v>32</v>
      </c>
      <c r="F72" s="52">
        <v>827.4</v>
      </c>
      <c r="G72" s="17"/>
    </row>
    <row r="73" spans="1:7" ht="51">
      <c r="A73" s="77">
        <f t="shared" si="1"/>
        <v>61</v>
      </c>
      <c r="B73" s="43" t="s">
        <v>85</v>
      </c>
      <c r="C73" s="34" t="s">
        <v>114</v>
      </c>
      <c r="D73" s="34"/>
      <c r="E73" s="37"/>
      <c r="F73" s="35">
        <f>SUM(F74)+F78</f>
        <v>756.4</v>
      </c>
      <c r="G73" s="17"/>
    </row>
    <row r="74" spans="1:7" ht="25.5">
      <c r="A74" s="51">
        <f t="shared" si="1"/>
        <v>62</v>
      </c>
      <c r="B74" s="62" t="s">
        <v>39</v>
      </c>
      <c r="C74" s="28" t="s">
        <v>114</v>
      </c>
      <c r="D74" s="28" t="s">
        <v>37</v>
      </c>
      <c r="E74" s="27"/>
      <c r="F74" s="31">
        <f>SUM(F75)</f>
        <v>755.4</v>
      </c>
      <c r="G74" s="17"/>
    </row>
    <row r="75" spans="1:7" ht="25.5">
      <c r="A75" s="51">
        <f t="shared" si="1"/>
        <v>63</v>
      </c>
      <c r="B75" s="62" t="s">
        <v>40</v>
      </c>
      <c r="C75" s="28" t="s">
        <v>114</v>
      </c>
      <c r="D75" s="28" t="s">
        <v>38</v>
      </c>
      <c r="E75" s="27"/>
      <c r="F75" s="31">
        <f>SUM(F76)</f>
        <v>755.4</v>
      </c>
      <c r="G75" s="17"/>
    </row>
    <row r="76" spans="1:7" ht="12.75">
      <c r="A76" s="51">
        <f t="shared" si="1"/>
        <v>64</v>
      </c>
      <c r="B76" s="67" t="s">
        <v>86</v>
      </c>
      <c r="C76" s="28" t="s">
        <v>114</v>
      </c>
      <c r="D76" s="28" t="s">
        <v>38</v>
      </c>
      <c r="E76" s="28" t="s">
        <v>57</v>
      </c>
      <c r="F76" s="31">
        <v>755.4</v>
      </c>
      <c r="G76" s="17"/>
    </row>
    <row r="77" spans="1:7" ht="38.25">
      <c r="A77" s="51">
        <f t="shared" si="1"/>
        <v>65</v>
      </c>
      <c r="B77" s="66" t="s">
        <v>58</v>
      </c>
      <c r="C77" s="28" t="s">
        <v>114</v>
      </c>
      <c r="D77" s="28" t="s">
        <v>38</v>
      </c>
      <c r="E77" s="27" t="s">
        <v>31</v>
      </c>
      <c r="F77" s="52">
        <v>663.7</v>
      </c>
      <c r="G77" s="17"/>
    </row>
    <row r="78" spans="1:7" ht="13.5">
      <c r="A78" s="51">
        <f t="shared" si="1"/>
        <v>66</v>
      </c>
      <c r="B78" s="68" t="s">
        <v>63</v>
      </c>
      <c r="C78" s="28" t="s">
        <v>114</v>
      </c>
      <c r="D78" s="28" t="s">
        <v>62</v>
      </c>
      <c r="E78" s="27"/>
      <c r="F78" s="31">
        <f>SUM(F79)</f>
        <v>1</v>
      </c>
      <c r="G78" s="17"/>
    </row>
    <row r="79" spans="1:7" ht="13.5">
      <c r="A79" s="51">
        <f t="shared" si="1"/>
        <v>67</v>
      </c>
      <c r="B79" s="68" t="s">
        <v>64</v>
      </c>
      <c r="C79" s="28" t="s">
        <v>114</v>
      </c>
      <c r="D79" s="28" t="s">
        <v>61</v>
      </c>
      <c r="E79" s="27"/>
      <c r="F79" s="31">
        <f>SUM(F80)</f>
        <v>1</v>
      </c>
      <c r="G79" s="17"/>
    </row>
    <row r="80" spans="1:7" ht="12.75">
      <c r="A80" s="51">
        <f t="shared" si="1"/>
        <v>68</v>
      </c>
      <c r="B80" s="67" t="s">
        <v>86</v>
      </c>
      <c r="C80" s="28" t="s">
        <v>114</v>
      </c>
      <c r="D80" s="28" t="s">
        <v>61</v>
      </c>
      <c r="E80" s="28" t="s">
        <v>57</v>
      </c>
      <c r="F80" s="31">
        <f>SUM(F81)</f>
        <v>1</v>
      </c>
      <c r="G80" s="17"/>
    </row>
    <row r="81" spans="1:7" ht="38.25">
      <c r="A81" s="51">
        <f t="shared" si="1"/>
        <v>69</v>
      </c>
      <c r="B81" s="66" t="s">
        <v>58</v>
      </c>
      <c r="C81" s="28" t="s">
        <v>114</v>
      </c>
      <c r="D81" s="28" t="s">
        <v>61</v>
      </c>
      <c r="E81" s="27" t="s">
        <v>31</v>
      </c>
      <c r="F81" s="52">
        <v>1</v>
      </c>
      <c r="G81" s="17"/>
    </row>
    <row r="82" spans="1:7" ht="72" customHeight="1">
      <c r="A82" s="77">
        <f t="shared" si="1"/>
        <v>70</v>
      </c>
      <c r="B82" s="44" t="s">
        <v>87</v>
      </c>
      <c r="C82" s="34" t="s">
        <v>115</v>
      </c>
      <c r="D82" s="34"/>
      <c r="E82" s="37"/>
      <c r="F82" s="35">
        <f>SUM(F83)+F87</f>
        <v>16.3</v>
      </c>
      <c r="G82" s="17"/>
    </row>
    <row r="83" spans="1:7" ht="13.5">
      <c r="A83" s="51">
        <f t="shared" si="1"/>
        <v>71</v>
      </c>
      <c r="B83" s="69" t="s">
        <v>53</v>
      </c>
      <c r="C83" s="28" t="s">
        <v>115</v>
      </c>
      <c r="D83" s="28" t="s">
        <v>52</v>
      </c>
      <c r="E83" s="27"/>
      <c r="F83" s="31">
        <f>SUM(F84)</f>
        <v>1</v>
      </c>
      <c r="G83" s="17"/>
    </row>
    <row r="84" spans="1:7" ht="13.5">
      <c r="A84" s="51">
        <f t="shared" si="1"/>
        <v>72</v>
      </c>
      <c r="B84" s="69" t="s">
        <v>54</v>
      </c>
      <c r="C84" s="28" t="s">
        <v>115</v>
      </c>
      <c r="D84" s="28" t="s">
        <v>18</v>
      </c>
      <c r="E84" s="27"/>
      <c r="F84" s="31">
        <f>SUM(F85)</f>
        <v>1</v>
      </c>
      <c r="G84" s="17"/>
    </row>
    <row r="85" spans="1:7" ht="12.75">
      <c r="A85" s="51">
        <f t="shared" si="1"/>
        <v>73</v>
      </c>
      <c r="B85" s="67" t="s">
        <v>86</v>
      </c>
      <c r="C85" s="28" t="s">
        <v>115</v>
      </c>
      <c r="D85" s="28" t="s">
        <v>18</v>
      </c>
      <c r="E85" s="28" t="s">
        <v>57</v>
      </c>
      <c r="F85" s="31">
        <f>SUM(F86)</f>
        <v>1</v>
      </c>
      <c r="G85" s="17"/>
    </row>
    <row r="86" spans="1:7" ht="30.75" customHeight="1">
      <c r="A86" s="51">
        <f t="shared" si="1"/>
        <v>74</v>
      </c>
      <c r="B86" s="42" t="s">
        <v>89</v>
      </c>
      <c r="C86" s="28" t="s">
        <v>115</v>
      </c>
      <c r="D86" s="28" t="s">
        <v>18</v>
      </c>
      <c r="E86" s="27" t="s">
        <v>88</v>
      </c>
      <c r="F86" s="52">
        <v>1</v>
      </c>
      <c r="G86" s="17"/>
    </row>
    <row r="87" spans="1:7" ht="38.25">
      <c r="A87" s="77">
        <f t="shared" si="1"/>
        <v>75</v>
      </c>
      <c r="B87" s="70" t="s">
        <v>90</v>
      </c>
      <c r="C87" s="34" t="s">
        <v>115</v>
      </c>
      <c r="D87" s="34"/>
      <c r="E87" s="37"/>
      <c r="F87" s="35">
        <f>SUM(F88)</f>
        <v>15.3</v>
      </c>
      <c r="G87" s="17"/>
    </row>
    <row r="88" spans="1:7" ht="13.5">
      <c r="A88" s="51">
        <f t="shared" si="1"/>
        <v>76</v>
      </c>
      <c r="B88" s="68" t="s">
        <v>53</v>
      </c>
      <c r="C88" s="28" t="s">
        <v>115</v>
      </c>
      <c r="D88" s="28" t="s">
        <v>52</v>
      </c>
      <c r="E88" s="27"/>
      <c r="F88" s="31">
        <f>SUM(F89)</f>
        <v>15.3</v>
      </c>
      <c r="G88" s="17"/>
    </row>
    <row r="89" spans="1:7" ht="13.5">
      <c r="A89" s="51">
        <f t="shared" si="1"/>
        <v>77</v>
      </c>
      <c r="B89" s="68" t="s">
        <v>54</v>
      </c>
      <c r="C89" s="28" t="s">
        <v>115</v>
      </c>
      <c r="D89" s="28" t="s">
        <v>18</v>
      </c>
      <c r="E89" s="27"/>
      <c r="F89" s="31">
        <f>SUM(F90)</f>
        <v>15.3</v>
      </c>
      <c r="G89" s="17"/>
    </row>
    <row r="90" spans="1:7" ht="12.75">
      <c r="A90" s="51">
        <f t="shared" si="1"/>
        <v>78</v>
      </c>
      <c r="B90" s="67" t="s">
        <v>86</v>
      </c>
      <c r="C90" s="28" t="s">
        <v>115</v>
      </c>
      <c r="D90" s="28" t="s">
        <v>18</v>
      </c>
      <c r="E90" s="28" t="s">
        <v>57</v>
      </c>
      <c r="F90" s="31">
        <f>SUM(F91)</f>
        <v>15.3</v>
      </c>
      <c r="G90" s="17"/>
    </row>
    <row r="91" spans="1:7" ht="13.5">
      <c r="A91" s="51">
        <f t="shared" si="1"/>
        <v>79</v>
      </c>
      <c r="B91" s="81" t="s">
        <v>60</v>
      </c>
      <c r="C91" s="28" t="s">
        <v>115</v>
      </c>
      <c r="D91" s="28" t="s">
        <v>18</v>
      </c>
      <c r="E91" s="27" t="s">
        <v>32</v>
      </c>
      <c r="F91" s="52">
        <v>15.3</v>
      </c>
      <c r="G91" s="17"/>
    </row>
    <row r="92" spans="1:7" ht="27.75" customHeight="1">
      <c r="A92" s="51">
        <f t="shared" si="1"/>
        <v>80</v>
      </c>
      <c r="B92" s="71" t="s">
        <v>79</v>
      </c>
      <c r="C92" s="45" t="s">
        <v>116</v>
      </c>
      <c r="D92" s="45"/>
      <c r="E92" s="45"/>
      <c r="F92" s="46">
        <f>F93</f>
        <v>1308.3</v>
      </c>
      <c r="G92" s="17"/>
    </row>
    <row r="93" spans="1:7" ht="24" customHeight="1">
      <c r="A93" s="51">
        <f t="shared" si="1"/>
        <v>81</v>
      </c>
      <c r="B93" s="72" t="s">
        <v>91</v>
      </c>
      <c r="C93" s="27" t="s">
        <v>117</v>
      </c>
      <c r="D93" s="27"/>
      <c r="E93" s="27"/>
      <c r="F93" s="29">
        <f>F94+F99+F104+F109</f>
        <v>1308.3</v>
      </c>
      <c r="G93" s="17"/>
    </row>
    <row r="94" spans="1:7" ht="63.75" customHeight="1">
      <c r="A94" s="51">
        <f t="shared" si="1"/>
        <v>82</v>
      </c>
      <c r="B94" s="62" t="s">
        <v>131</v>
      </c>
      <c r="C94" s="28" t="s">
        <v>130</v>
      </c>
      <c r="D94" s="28"/>
      <c r="E94" s="28"/>
      <c r="F94" s="31">
        <f>F95</f>
        <v>119.3</v>
      </c>
      <c r="G94" s="17"/>
    </row>
    <row r="95" spans="1:7" ht="15.75" customHeight="1">
      <c r="A95" s="51">
        <f t="shared" si="1"/>
        <v>83</v>
      </c>
      <c r="B95" s="69" t="s">
        <v>53</v>
      </c>
      <c r="C95" s="28" t="s">
        <v>130</v>
      </c>
      <c r="D95" s="28" t="s">
        <v>52</v>
      </c>
      <c r="E95" s="28"/>
      <c r="F95" s="31">
        <f>F96</f>
        <v>119.3</v>
      </c>
      <c r="G95" s="17"/>
    </row>
    <row r="96" spans="1:7" ht="13.5" customHeight="1">
      <c r="A96" s="51">
        <f t="shared" si="1"/>
        <v>84</v>
      </c>
      <c r="B96" s="69" t="s">
        <v>54</v>
      </c>
      <c r="C96" s="28" t="s">
        <v>130</v>
      </c>
      <c r="D96" s="28" t="s">
        <v>18</v>
      </c>
      <c r="E96" s="28"/>
      <c r="F96" s="31">
        <f>F97</f>
        <v>119.3</v>
      </c>
      <c r="G96" s="17"/>
    </row>
    <row r="97" spans="1:7" ht="15" customHeight="1">
      <c r="A97" s="51">
        <f t="shared" si="1"/>
        <v>85</v>
      </c>
      <c r="B97" s="66" t="s">
        <v>92</v>
      </c>
      <c r="C97" s="28" t="s">
        <v>130</v>
      </c>
      <c r="D97" s="28" t="s">
        <v>18</v>
      </c>
      <c r="E97" s="28" t="s">
        <v>55</v>
      </c>
      <c r="F97" s="31">
        <f>F98</f>
        <v>119.3</v>
      </c>
      <c r="G97" s="17"/>
    </row>
    <row r="98" spans="1:7" ht="15" customHeight="1">
      <c r="A98" s="51">
        <f t="shared" si="1"/>
        <v>86</v>
      </c>
      <c r="B98" s="66" t="s">
        <v>56</v>
      </c>
      <c r="C98" s="59" t="s">
        <v>130</v>
      </c>
      <c r="D98" s="28" t="s">
        <v>18</v>
      </c>
      <c r="E98" s="27" t="s">
        <v>23</v>
      </c>
      <c r="F98" s="52">
        <v>119.3</v>
      </c>
      <c r="G98" s="17"/>
    </row>
    <row r="99" spans="1:7" ht="53.25" customHeight="1">
      <c r="A99" s="51">
        <f t="shared" si="1"/>
        <v>87</v>
      </c>
      <c r="B99" s="62" t="s">
        <v>80</v>
      </c>
      <c r="C99" s="28" t="s">
        <v>118</v>
      </c>
      <c r="D99" s="28"/>
      <c r="E99" s="28"/>
      <c r="F99" s="31">
        <f>F100</f>
        <v>1189</v>
      </c>
      <c r="G99" s="17"/>
    </row>
    <row r="100" spans="1:7" ht="24" customHeight="1">
      <c r="A100" s="51">
        <f t="shared" si="1"/>
        <v>88</v>
      </c>
      <c r="B100" s="62" t="s">
        <v>39</v>
      </c>
      <c r="C100" s="28" t="s">
        <v>118</v>
      </c>
      <c r="D100" s="28" t="s">
        <v>37</v>
      </c>
      <c r="E100" s="28"/>
      <c r="F100" s="31">
        <f>F101</f>
        <v>1189</v>
      </c>
      <c r="G100" s="17"/>
    </row>
    <row r="101" spans="1:7" ht="25.5" customHeight="1">
      <c r="A101" s="51">
        <f t="shared" si="1"/>
        <v>89</v>
      </c>
      <c r="B101" s="62" t="s">
        <v>40</v>
      </c>
      <c r="C101" s="28" t="s">
        <v>118</v>
      </c>
      <c r="D101" s="28" t="s">
        <v>38</v>
      </c>
      <c r="E101" s="28"/>
      <c r="F101" s="31">
        <f>F102</f>
        <v>1189</v>
      </c>
      <c r="G101" s="17"/>
    </row>
    <row r="102" spans="1:7" ht="15.75" customHeight="1">
      <c r="A102" s="51">
        <f t="shared" si="1"/>
        <v>90</v>
      </c>
      <c r="B102" s="66" t="s">
        <v>92</v>
      </c>
      <c r="C102" s="28" t="s">
        <v>118</v>
      </c>
      <c r="D102" s="28" t="s">
        <v>38</v>
      </c>
      <c r="E102" s="28" t="s">
        <v>55</v>
      </c>
      <c r="F102" s="31">
        <f>F103</f>
        <v>1189</v>
      </c>
      <c r="G102" s="17"/>
    </row>
    <row r="103" spans="1:7" ht="13.5">
      <c r="A103" s="51">
        <f t="shared" si="1"/>
        <v>91</v>
      </c>
      <c r="B103" s="66" t="s">
        <v>56</v>
      </c>
      <c r="C103" s="28" t="s">
        <v>118</v>
      </c>
      <c r="D103" s="28" t="s">
        <v>38</v>
      </c>
      <c r="E103" s="27" t="s">
        <v>23</v>
      </c>
      <c r="F103" s="52">
        <v>1189</v>
      </c>
      <c r="G103" s="17"/>
    </row>
    <row r="104" spans="1:7" ht="51" hidden="1">
      <c r="A104" s="51">
        <f t="shared" si="1"/>
        <v>92</v>
      </c>
      <c r="B104" s="74" t="s">
        <v>136</v>
      </c>
      <c r="C104" s="34" t="s">
        <v>139</v>
      </c>
      <c r="D104" s="34"/>
      <c r="E104" s="34"/>
      <c r="F104" s="35">
        <f>F105</f>
        <v>0</v>
      </c>
      <c r="G104" s="17"/>
    </row>
    <row r="105" spans="1:7" ht="26.25" customHeight="1" hidden="1">
      <c r="A105" s="51">
        <f t="shared" si="1"/>
        <v>93</v>
      </c>
      <c r="B105" s="62" t="s">
        <v>39</v>
      </c>
      <c r="C105" s="28" t="s">
        <v>139</v>
      </c>
      <c r="D105" s="28" t="s">
        <v>37</v>
      </c>
      <c r="E105" s="28"/>
      <c r="F105" s="31">
        <f>F106</f>
        <v>0</v>
      </c>
      <c r="G105" s="17"/>
    </row>
    <row r="106" spans="1:7" ht="25.5" hidden="1">
      <c r="A106" s="51">
        <f t="shared" si="1"/>
        <v>94</v>
      </c>
      <c r="B106" s="62" t="s">
        <v>40</v>
      </c>
      <c r="C106" s="28" t="s">
        <v>139</v>
      </c>
      <c r="D106" s="28" t="s">
        <v>38</v>
      </c>
      <c r="E106" s="28"/>
      <c r="F106" s="31">
        <f>F107</f>
        <v>0</v>
      </c>
      <c r="G106" s="17"/>
    </row>
    <row r="107" spans="1:7" ht="12.75" hidden="1">
      <c r="A107" s="51">
        <f t="shared" si="1"/>
        <v>95</v>
      </c>
      <c r="B107" s="61" t="s">
        <v>137</v>
      </c>
      <c r="C107" s="28" t="s">
        <v>139</v>
      </c>
      <c r="D107" s="28" t="s">
        <v>38</v>
      </c>
      <c r="E107" s="28" t="s">
        <v>140</v>
      </c>
      <c r="F107" s="31">
        <f>F108</f>
        <v>0</v>
      </c>
      <c r="G107" s="17"/>
    </row>
    <row r="108" spans="1:7" ht="13.5" hidden="1">
      <c r="A108" s="51">
        <f t="shared" si="1"/>
        <v>96</v>
      </c>
      <c r="B108" s="61" t="s">
        <v>138</v>
      </c>
      <c r="C108" s="28" t="s">
        <v>139</v>
      </c>
      <c r="D108" s="28" t="s">
        <v>38</v>
      </c>
      <c r="E108" s="27" t="s">
        <v>141</v>
      </c>
      <c r="F108" s="52"/>
      <c r="G108" s="17"/>
    </row>
    <row r="109" spans="1:7" ht="51" hidden="1">
      <c r="A109" s="51">
        <f t="shared" si="1"/>
        <v>97</v>
      </c>
      <c r="B109" s="66" t="s">
        <v>142</v>
      </c>
      <c r="C109" s="28" t="s">
        <v>143</v>
      </c>
      <c r="D109" s="28"/>
      <c r="E109" s="28"/>
      <c r="F109" s="31">
        <f>F110</f>
        <v>0</v>
      </c>
      <c r="G109" s="17"/>
    </row>
    <row r="110" spans="1:7" ht="25.5" hidden="1">
      <c r="A110" s="51">
        <f t="shared" si="1"/>
        <v>98</v>
      </c>
      <c r="B110" s="62" t="s">
        <v>39</v>
      </c>
      <c r="C110" s="28" t="s">
        <v>143</v>
      </c>
      <c r="D110" s="28" t="s">
        <v>37</v>
      </c>
      <c r="E110" s="28"/>
      <c r="F110" s="31">
        <f>F111</f>
        <v>0</v>
      </c>
      <c r="G110" s="17"/>
    </row>
    <row r="111" spans="1:7" ht="25.5" hidden="1">
      <c r="A111" s="51">
        <f t="shared" si="1"/>
        <v>99</v>
      </c>
      <c r="B111" s="62" t="s">
        <v>40</v>
      </c>
      <c r="C111" s="28" t="s">
        <v>143</v>
      </c>
      <c r="D111" s="28" t="s">
        <v>38</v>
      </c>
      <c r="E111" s="28"/>
      <c r="F111" s="31">
        <f>F112</f>
        <v>0</v>
      </c>
      <c r="G111" s="17"/>
    </row>
    <row r="112" spans="1:7" ht="12.75" hidden="1">
      <c r="A112" s="51">
        <f t="shared" si="1"/>
        <v>100</v>
      </c>
      <c r="B112" s="61" t="s">
        <v>137</v>
      </c>
      <c r="C112" s="28" t="s">
        <v>143</v>
      </c>
      <c r="D112" s="28" t="s">
        <v>38</v>
      </c>
      <c r="E112" s="28" t="s">
        <v>140</v>
      </c>
      <c r="F112" s="31">
        <f>F113</f>
        <v>0</v>
      </c>
      <c r="G112" s="17"/>
    </row>
    <row r="113" spans="1:7" ht="14.25" hidden="1" thickBot="1">
      <c r="A113" s="51">
        <f t="shared" si="1"/>
        <v>101</v>
      </c>
      <c r="B113" s="61" t="s">
        <v>138</v>
      </c>
      <c r="C113" s="28" t="s">
        <v>143</v>
      </c>
      <c r="D113" s="28" t="s">
        <v>38</v>
      </c>
      <c r="E113" s="27" t="s">
        <v>141</v>
      </c>
      <c r="F113" s="53"/>
      <c r="G113" s="17"/>
    </row>
    <row r="114" spans="1:7" ht="22.5" customHeight="1">
      <c r="A114" s="51">
        <f t="shared" si="1"/>
        <v>102</v>
      </c>
      <c r="B114" s="48" t="s">
        <v>24</v>
      </c>
      <c r="C114" s="49" t="s">
        <v>119</v>
      </c>
      <c r="D114" s="49"/>
      <c r="E114" s="49"/>
      <c r="F114" s="50">
        <f>F115</f>
        <v>729.2</v>
      </c>
      <c r="G114" s="17"/>
    </row>
    <row r="115" spans="1:7" ht="25.5" customHeight="1">
      <c r="A115" s="51">
        <f t="shared" si="1"/>
        <v>103</v>
      </c>
      <c r="B115" s="47" t="s">
        <v>25</v>
      </c>
      <c r="C115" s="28" t="s">
        <v>120</v>
      </c>
      <c r="D115" s="28"/>
      <c r="E115" s="28"/>
      <c r="F115" s="31">
        <f>SUM(F120)</f>
        <v>729.2</v>
      </c>
      <c r="G115" s="17"/>
    </row>
    <row r="116" spans="1:7" ht="24" customHeight="1">
      <c r="A116" s="51">
        <f t="shared" si="1"/>
        <v>104</v>
      </c>
      <c r="B116" s="62" t="s">
        <v>26</v>
      </c>
      <c r="C116" s="34" t="s">
        <v>121</v>
      </c>
      <c r="D116" s="28"/>
      <c r="E116" s="28"/>
      <c r="F116" s="31">
        <f>F120</f>
        <v>729.2</v>
      </c>
      <c r="G116" s="17"/>
    </row>
    <row r="117" spans="1:7" ht="51.75" customHeight="1">
      <c r="A117" s="51">
        <f aca="true" t="shared" si="2" ref="A117:A168">SUM(A116+1)</f>
        <v>105</v>
      </c>
      <c r="B117" s="66" t="s">
        <v>41</v>
      </c>
      <c r="C117" s="28" t="s">
        <v>121</v>
      </c>
      <c r="D117" s="28" t="s">
        <v>42</v>
      </c>
      <c r="E117" s="28"/>
      <c r="F117" s="31">
        <f>F118</f>
        <v>729.2</v>
      </c>
      <c r="G117" s="17"/>
    </row>
    <row r="118" spans="1:7" ht="27.75" customHeight="1">
      <c r="A118" s="51">
        <f t="shared" si="2"/>
        <v>106</v>
      </c>
      <c r="B118" s="66" t="s">
        <v>47</v>
      </c>
      <c r="C118" s="28" t="s">
        <v>121</v>
      </c>
      <c r="D118" s="28" t="s">
        <v>43</v>
      </c>
      <c r="E118" s="28"/>
      <c r="F118" s="31">
        <f>F119</f>
        <v>729.2</v>
      </c>
      <c r="G118" s="17"/>
    </row>
    <row r="119" spans="1:7" ht="17.25" customHeight="1">
      <c r="A119" s="51">
        <f t="shared" si="2"/>
        <v>107</v>
      </c>
      <c r="B119" s="67" t="s">
        <v>86</v>
      </c>
      <c r="C119" s="28" t="s">
        <v>121</v>
      </c>
      <c r="D119" s="28" t="s">
        <v>43</v>
      </c>
      <c r="E119" s="28" t="s">
        <v>57</v>
      </c>
      <c r="F119" s="31">
        <f>F120</f>
        <v>729.2</v>
      </c>
      <c r="G119" s="17"/>
    </row>
    <row r="120" spans="1:7" ht="27.75" customHeight="1">
      <c r="A120" s="51">
        <f t="shared" si="2"/>
        <v>108</v>
      </c>
      <c r="B120" s="66" t="s">
        <v>59</v>
      </c>
      <c r="C120" s="28" t="s">
        <v>121</v>
      </c>
      <c r="D120" s="28" t="s">
        <v>43</v>
      </c>
      <c r="E120" s="27" t="s">
        <v>27</v>
      </c>
      <c r="F120" s="52">
        <v>729.2</v>
      </c>
      <c r="G120" s="17"/>
    </row>
    <row r="121" spans="1:7" ht="19.5" customHeight="1">
      <c r="A121" s="51">
        <f t="shared" si="2"/>
        <v>109</v>
      </c>
      <c r="B121" s="47" t="s">
        <v>28</v>
      </c>
      <c r="C121" s="34" t="s">
        <v>122</v>
      </c>
      <c r="D121" s="34"/>
      <c r="E121" s="34"/>
      <c r="F121" s="46">
        <f>F122+F148</f>
        <v>2159.6000000000004</v>
      </c>
      <c r="G121" s="17"/>
    </row>
    <row r="122" spans="1:7" ht="15.75" customHeight="1">
      <c r="A122" s="51">
        <f t="shared" si="2"/>
        <v>110</v>
      </c>
      <c r="B122" s="67" t="s">
        <v>93</v>
      </c>
      <c r="C122" s="28" t="s">
        <v>123</v>
      </c>
      <c r="D122" s="28"/>
      <c r="E122" s="28"/>
      <c r="F122" s="31">
        <f>SUM(F127+F132+F137+F142+F147)</f>
        <v>2059.3</v>
      </c>
      <c r="G122" s="17"/>
    </row>
    <row r="123" spans="1:7" ht="66.75" customHeight="1">
      <c r="A123" s="51">
        <f t="shared" si="2"/>
        <v>111</v>
      </c>
      <c r="B123" s="76" t="s">
        <v>146</v>
      </c>
      <c r="C123" s="28" t="s">
        <v>145</v>
      </c>
      <c r="D123" s="28"/>
      <c r="E123" s="28"/>
      <c r="F123" s="31">
        <f>F124</f>
        <v>85</v>
      </c>
      <c r="G123" s="17"/>
    </row>
    <row r="124" spans="1:7" ht="52.5" customHeight="1">
      <c r="A124" s="51">
        <f t="shared" si="2"/>
        <v>112</v>
      </c>
      <c r="B124" s="66" t="s">
        <v>41</v>
      </c>
      <c r="C124" s="28" t="s">
        <v>145</v>
      </c>
      <c r="D124" s="28" t="s">
        <v>42</v>
      </c>
      <c r="E124" s="28"/>
      <c r="F124" s="31">
        <f>F125</f>
        <v>85</v>
      </c>
      <c r="G124" s="17"/>
    </row>
    <row r="125" spans="1:7" ht="27" customHeight="1">
      <c r="A125" s="51">
        <f t="shared" si="2"/>
        <v>113</v>
      </c>
      <c r="B125" s="66" t="s">
        <v>47</v>
      </c>
      <c r="C125" s="28" t="s">
        <v>145</v>
      </c>
      <c r="D125" s="28" t="s">
        <v>43</v>
      </c>
      <c r="E125" s="28"/>
      <c r="F125" s="31">
        <f>F126</f>
        <v>85</v>
      </c>
      <c r="G125" s="17"/>
    </row>
    <row r="126" spans="1:7" ht="17.25" customHeight="1">
      <c r="A126" s="51">
        <f t="shared" si="2"/>
        <v>114</v>
      </c>
      <c r="B126" s="67" t="s">
        <v>86</v>
      </c>
      <c r="C126" s="28" t="s">
        <v>145</v>
      </c>
      <c r="D126" s="28" t="s">
        <v>43</v>
      </c>
      <c r="E126" s="28" t="s">
        <v>57</v>
      </c>
      <c r="F126" s="31">
        <f>F127</f>
        <v>85</v>
      </c>
      <c r="G126" s="17"/>
    </row>
    <row r="127" spans="1:7" ht="39" customHeight="1">
      <c r="A127" s="51">
        <f t="shared" si="2"/>
        <v>115</v>
      </c>
      <c r="B127" s="66" t="s">
        <v>58</v>
      </c>
      <c r="C127" s="28" t="s">
        <v>151</v>
      </c>
      <c r="D127" s="28" t="s">
        <v>43</v>
      </c>
      <c r="E127" s="27" t="s">
        <v>31</v>
      </c>
      <c r="F127" s="52">
        <v>85</v>
      </c>
      <c r="G127" s="17"/>
    </row>
    <row r="128" spans="1:7" ht="78.75" customHeight="1">
      <c r="A128" s="51">
        <f t="shared" si="2"/>
        <v>116</v>
      </c>
      <c r="B128" s="75" t="s">
        <v>152</v>
      </c>
      <c r="C128" s="28" t="s">
        <v>151</v>
      </c>
      <c r="D128" s="28"/>
      <c r="E128" s="28"/>
      <c r="F128" s="31">
        <f>F129</f>
        <v>36.6</v>
      </c>
      <c r="G128" s="17"/>
    </row>
    <row r="129" spans="1:7" ht="53.25" customHeight="1">
      <c r="A129" s="51">
        <f t="shared" si="2"/>
        <v>117</v>
      </c>
      <c r="B129" s="66" t="s">
        <v>41</v>
      </c>
      <c r="C129" s="28" t="s">
        <v>151</v>
      </c>
      <c r="D129" s="28" t="s">
        <v>42</v>
      </c>
      <c r="E129" s="28"/>
      <c r="F129" s="31">
        <f>F130</f>
        <v>36.6</v>
      </c>
      <c r="G129" s="17"/>
    </row>
    <row r="130" spans="1:7" ht="25.5" customHeight="1">
      <c r="A130" s="51">
        <f t="shared" si="2"/>
        <v>118</v>
      </c>
      <c r="B130" s="66" t="s">
        <v>47</v>
      </c>
      <c r="C130" s="28" t="s">
        <v>151</v>
      </c>
      <c r="D130" s="28" t="s">
        <v>43</v>
      </c>
      <c r="E130" s="28"/>
      <c r="F130" s="31">
        <f>F131</f>
        <v>36.6</v>
      </c>
      <c r="G130" s="17"/>
    </row>
    <row r="131" spans="1:7" ht="15" customHeight="1">
      <c r="A131" s="51">
        <f t="shared" si="2"/>
        <v>119</v>
      </c>
      <c r="B131" s="67" t="s">
        <v>86</v>
      </c>
      <c r="C131" s="28" t="s">
        <v>151</v>
      </c>
      <c r="D131" s="28" t="s">
        <v>43</v>
      </c>
      <c r="E131" s="28" t="s">
        <v>57</v>
      </c>
      <c r="F131" s="31">
        <f>F132</f>
        <v>36.6</v>
      </c>
      <c r="G131" s="17"/>
    </row>
    <row r="132" spans="1:7" ht="39" customHeight="1">
      <c r="A132" s="51">
        <f t="shared" si="2"/>
        <v>120</v>
      </c>
      <c r="B132" s="66" t="s">
        <v>58</v>
      </c>
      <c r="C132" s="28" t="s">
        <v>151</v>
      </c>
      <c r="D132" s="28" t="s">
        <v>43</v>
      </c>
      <c r="E132" s="27" t="s">
        <v>31</v>
      </c>
      <c r="F132" s="52">
        <v>36.6</v>
      </c>
      <c r="G132" s="17"/>
    </row>
    <row r="133" spans="1:7" ht="51" customHeight="1">
      <c r="A133" s="51">
        <f t="shared" si="2"/>
        <v>121</v>
      </c>
      <c r="B133" s="66" t="s">
        <v>144</v>
      </c>
      <c r="C133" s="28" t="s">
        <v>147</v>
      </c>
      <c r="D133" s="28"/>
      <c r="E133" s="28"/>
      <c r="F133" s="31">
        <f>F134</f>
        <v>0</v>
      </c>
      <c r="G133" s="17"/>
    </row>
    <row r="134" spans="1:7" ht="48" customHeight="1">
      <c r="A134" s="51">
        <f t="shared" si="2"/>
        <v>122</v>
      </c>
      <c r="B134" s="66" t="s">
        <v>41</v>
      </c>
      <c r="C134" s="28" t="s">
        <v>147</v>
      </c>
      <c r="D134" s="28" t="s">
        <v>42</v>
      </c>
      <c r="E134" s="28"/>
      <c r="F134" s="31">
        <f>F135</f>
        <v>0</v>
      </c>
      <c r="G134" s="17"/>
    </row>
    <row r="135" spans="1:7" ht="29.25" customHeight="1">
      <c r="A135" s="51">
        <f t="shared" si="2"/>
        <v>123</v>
      </c>
      <c r="B135" s="66" t="s">
        <v>47</v>
      </c>
      <c r="C135" s="28" t="s">
        <v>147</v>
      </c>
      <c r="D135" s="28" t="s">
        <v>43</v>
      </c>
      <c r="E135" s="28"/>
      <c r="F135" s="31">
        <f>F136</f>
        <v>0</v>
      </c>
      <c r="G135" s="17"/>
    </row>
    <row r="136" spans="1:7" ht="15" customHeight="1">
      <c r="A136" s="51">
        <f t="shared" si="2"/>
        <v>124</v>
      </c>
      <c r="B136" s="67" t="s">
        <v>86</v>
      </c>
      <c r="C136" s="28" t="s">
        <v>147</v>
      </c>
      <c r="D136" s="28" t="s">
        <v>43</v>
      </c>
      <c r="E136" s="28" t="s">
        <v>57</v>
      </c>
      <c r="F136" s="31">
        <f>F137</f>
        <v>0</v>
      </c>
      <c r="G136" s="17"/>
    </row>
    <row r="137" spans="1:7" ht="39" customHeight="1">
      <c r="A137" s="51">
        <f t="shared" si="2"/>
        <v>125</v>
      </c>
      <c r="B137" s="66" t="s">
        <v>58</v>
      </c>
      <c r="C137" s="28" t="s">
        <v>147</v>
      </c>
      <c r="D137" s="28" t="s">
        <v>43</v>
      </c>
      <c r="E137" s="27" t="s">
        <v>31</v>
      </c>
      <c r="F137" s="52">
        <v>0</v>
      </c>
      <c r="G137" s="17"/>
    </row>
    <row r="138" spans="1:7" ht="51.75" customHeight="1">
      <c r="A138" s="51">
        <f t="shared" si="2"/>
        <v>126</v>
      </c>
      <c r="B138" s="67" t="s">
        <v>29</v>
      </c>
      <c r="C138" s="28" t="s">
        <v>124</v>
      </c>
      <c r="D138" s="28"/>
      <c r="E138" s="28"/>
      <c r="F138" s="31">
        <f>F139</f>
        <v>1555.7</v>
      </c>
      <c r="G138" s="17"/>
    </row>
    <row r="139" spans="1:7" ht="54" customHeight="1">
      <c r="A139" s="51">
        <f t="shared" si="2"/>
        <v>127</v>
      </c>
      <c r="B139" s="66" t="s">
        <v>41</v>
      </c>
      <c r="C139" s="28" t="s">
        <v>124</v>
      </c>
      <c r="D139" s="28" t="s">
        <v>42</v>
      </c>
      <c r="E139" s="28"/>
      <c r="F139" s="31">
        <f>F140</f>
        <v>1555.7</v>
      </c>
      <c r="G139" s="17"/>
    </row>
    <row r="140" spans="1:7" ht="27" customHeight="1">
      <c r="A140" s="51">
        <f t="shared" si="2"/>
        <v>128</v>
      </c>
      <c r="B140" s="66" t="s">
        <v>47</v>
      </c>
      <c r="C140" s="28" t="s">
        <v>124</v>
      </c>
      <c r="D140" s="28" t="s">
        <v>43</v>
      </c>
      <c r="E140" s="28"/>
      <c r="F140" s="31">
        <f>F141</f>
        <v>1555.7</v>
      </c>
      <c r="G140" s="17"/>
    </row>
    <row r="141" spans="1:7" ht="13.5" customHeight="1">
      <c r="A141" s="51">
        <f t="shared" si="2"/>
        <v>129</v>
      </c>
      <c r="B141" s="67" t="s">
        <v>86</v>
      </c>
      <c r="C141" s="28" t="s">
        <v>124</v>
      </c>
      <c r="D141" s="28" t="s">
        <v>43</v>
      </c>
      <c r="E141" s="28" t="s">
        <v>57</v>
      </c>
      <c r="F141" s="31">
        <f>F142</f>
        <v>1555.7</v>
      </c>
      <c r="G141" s="17"/>
    </row>
    <row r="142" spans="1:7" ht="39" customHeight="1">
      <c r="A142" s="51">
        <f t="shared" si="2"/>
        <v>130</v>
      </c>
      <c r="B142" s="66" t="s">
        <v>58</v>
      </c>
      <c r="C142" s="28" t="s">
        <v>124</v>
      </c>
      <c r="D142" s="28" t="s">
        <v>43</v>
      </c>
      <c r="E142" s="27" t="s">
        <v>31</v>
      </c>
      <c r="F142" s="52">
        <f>1706.2-150.5</f>
        <v>1555.7</v>
      </c>
      <c r="G142" s="17"/>
    </row>
    <row r="143" spans="1:7" ht="50.25" customHeight="1">
      <c r="A143" s="51">
        <f t="shared" si="2"/>
        <v>131</v>
      </c>
      <c r="B143" s="62" t="s">
        <v>30</v>
      </c>
      <c r="C143" s="28" t="s">
        <v>125</v>
      </c>
      <c r="D143" s="28"/>
      <c r="E143" s="28"/>
      <c r="F143" s="31">
        <f>F147</f>
        <v>382</v>
      </c>
      <c r="G143" s="17"/>
    </row>
    <row r="144" spans="1:7" ht="53.25" customHeight="1">
      <c r="A144" s="51">
        <f t="shared" si="2"/>
        <v>132</v>
      </c>
      <c r="B144" s="66" t="s">
        <v>41</v>
      </c>
      <c r="C144" s="28" t="s">
        <v>125</v>
      </c>
      <c r="D144" s="28" t="s">
        <v>42</v>
      </c>
      <c r="E144" s="28"/>
      <c r="F144" s="31">
        <f>F145</f>
        <v>382</v>
      </c>
      <c r="G144" s="17"/>
    </row>
    <row r="145" spans="1:7" ht="25.5" customHeight="1">
      <c r="A145" s="51">
        <f t="shared" si="2"/>
        <v>133</v>
      </c>
      <c r="B145" s="66" t="s">
        <v>47</v>
      </c>
      <c r="C145" s="28" t="s">
        <v>125</v>
      </c>
      <c r="D145" s="28" t="s">
        <v>43</v>
      </c>
      <c r="E145" s="28"/>
      <c r="F145" s="31">
        <f>F146</f>
        <v>382</v>
      </c>
      <c r="G145" s="17"/>
    </row>
    <row r="146" spans="1:7" ht="13.5" customHeight="1">
      <c r="A146" s="51">
        <f t="shared" si="2"/>
        <v>134</v>
      </c>
      <c r="B146" s="67" t="s">
        <v>86</v>
      </c>
      <c r="C146" s="28" t="s">
        <v>125</v>
      </c>
      <c r="D146" s="28" t="s">
        <v>43</v>
      </c>
      <c r="E146" s="28" t="s">
        <v>57</v>
      </c>
      <c r="F146" s="31">
        <f>F147</f>
        <v>382</v>
      </c>
      <c r="G146" s="17"/>
    </row>
    <row r="147" spans="1:7" ht="41.25" customHeight="1">
      <c r="A147" s="51">
        <f t="shared" si="2"/>
        <v>135</v>
      </c>
      <c r="B147" s="66" t="s">
        <v>58</v>
      </c>
      <c r="C147" s="28" t="s">
        <v>125</v>
      </c>
      <c r="D147" s="28" t="s">
        <v>43</v>
      </c>
      <c r="E147" s="27" t="s">
        <v>31</v>
      </c>
      <c r="F147" s="52">
        <v>382</v>
      </c>
      <c r="G147" s="17"/>
    </row>
    <row r="148" spans="1:7" ht="15" customHeight="1">
      <c r="A148" s="51">
        <f t="shared" si="2"/>
        <v>136</v>
      </c>
      <c r="B148" s="73" t="s">
        <v>96</v>
      </c>
      <c r="C148" s="34" t="s">
        <v>126</v>
      </c>
      <c r="D148" s="34"/>
      <c r="E148" s="34"/>
      <c r="F148" s="35">
        <f>SUM(F149+F158+F163)</f>
        <v>100.30000000000001</v>
      </c>
      <c r="G148" s="17"/>
    </row>
    <row r="149" spans="1:7" ht="52.5" customHeight="1">
      <c r="A149" s="51">
        <f t="shared" si="2"/>
        <v>137</v>
      </c>
      <c r="B149" s="42" t="s">
        <v>148</v>
      </c>
      <c r="C149" s="28" t="s">
        <v>127</v>
      </c>
      <c r="D149" s="28"/>
      <c r="E149" s="28"/>
      <c r="F149" s="29">
        <f>SUM(F150+F154)</f>
        <v>86.9</v>
      </c>
      <c r="G149" s="17"/>
    </row>
    <row r="150" spans="1:7" ht="51" customHeight="1">
      <c r="A150" s="51">
        <f t="shared" si="2"/>
        <v>138</v>
      </c>
      <c r="B150" s="66" t="s">
        <v>41</v>
      </c>
      <c r="C150" s="28" t="s">
        <v>127</v>
      </c>
      <c r="D150" s="28" t="s">
        <v>42</v>
      </c>
      <c r="E150" s="28"/>
      <c r="F150" s="31">
        <f>SUM(F151)</f>
        <v>76.5</v>
      </c>
      <c r="G150" s="17"/>
    </row>
    <row r="151" spans="1:7" ht="27.75" customHeight="1">
      <c r="A151" s="51">
        <f t="shared" si="2"/>
        <v>139</v>
      </c>
      <c r="B151" s="66" t="s">
        <v>47</v>
      </c>
      <c r="C151" s="28" t="s">
        <v>127</v>
      </c>
      <c r="D151" s="28" t="s">
        <v>43</v>
      </c>
      <c r="E151" s="28"/>
      <c r="F151" s="31">
        <f>SUM(F152)</f>
        <v>76.5</v>
      </c>
      <c r="G151" s="17"/>
    </row>
    <row r="152" spans="1:7" ht="15.75" customHeight="1">
      <c r="A152" s="51">
        <f t="shared" si="2"/>
        <v>140</v>
      </c>
      <c r="B152" s="74" t="s">
        <v>95</v>
      </c>
      <c r="C152" s="28" t="s">
        <v>127</v>
      </c>
      <c r="D152" s="28" t="s">
        <v>43</v>
      </c>
      <c r="E152" s="28" t="s">
        <v>66</v>
      </c>
      <c r="F152" s="31">
        <f>SUM(F153)</f>
        <v>76.5</v>
      </c>
      <c r="G152" s="17"/>
    </row>
    <row r="153" spans="1:7" ht="15.75" customHeight="1">
      <c r="A153" s="51">
        <f t="shared" si="2"/>
        <v>141</v>
      </c>
      <c r="B153" s="67" t="s">
        <v>67</v>
      </c>
      <c r="C153" s="28" t="s">
        <v>127</v>
      </c>
      <c r="D153" s="28" t="s">
        <v>43</v>
      </c>
      <c r="E153" s="27" t="s">
        <v>35</v>
      </c>
      <c r="F153" s="52">
        <v>76.5</v>
      </c>
      <c r="G153" s="17"/>
    </row>
    <row r="154" spans="1:7" ht="27" customHeight="1">
      <c r="A154" s="51">
        <f t="shared" si="2"/>
        <v>142</v>
      </c>
      <c r="B154" s="62" t="s">
        <v>39</v>
      </c>
      <c r="C154" s="28" t="s">
        <v>127</v>
      </c>
      <c r="D154" s="28" t="s">
        <v>37</v>
      </c>
      <c r="E154" s="27"/>
      <c r="F154" s="31">
        <f>SUM(F155)</f>
        <v>10.4</v>
      </c>
      <c r="G154" s="17"/>
    </row>
    <row r="155" spans="1:7" ht="27.75" customHeight="1">
      <c r="A155" s="51">
        <f t="shared" si="2"/>
        <v>143</v>
      </c>
      <c r="B155" s="62" t="s">
        <v>40</v>
      </c>
      <c r="C155" s="28" t="s">
        <v>127</v>
      </c>
      <c r="D155" s="28" t="s">
        <v>38</v>
      </c>
      <c r="E155" s="27"/>
      <c r="F155" s="31">
        <f>SUM(F156)</f>
        <v>10.4</v>
      </c>
      <c r="G155" s="17"/>
    </row>
    <row r="156" spans="1:7" ht="15.75" customHeight="1">
      <c r="A156" s="51">
        <f t="shared" si="2"/>
        <v>144</v>
      </c>
      <c r="B156" s="74" t="s">
        <v>95</v>
      </c>
      <c r="C156" s="28" t="s">
        <v>127</v>
      </c>
      <c r="D156" s="28" t="s">
        <v>38</v>
      </c>
      <c r="E156" s="27"/>
      <c r="F156" s="31">
        <f>SUM(F157)</f>
        <v>10.4</v>
      </c>
      <c r="G156" s="17"/>
    </row>
    <row r="157" spans="1:7" ht="15.75" customHeight="1">
      <c r="A157" s="51">
        <f t="shared" si="2"/>
        <v>145</v>
      </c>
      <c r="B157" s="67" t="s">
        <v>67</v>
      </c>
      <c r="C157" s="28" t="s">
        <v>127</v>
      </c>
      <c r="D157" s="28" t="s">
        <v>38</v>
      </c>
      <c r="E157" s="27" t="s">
        <v>35</v>
      </c>
      <c r="F157" s="52">
        <v>10.4</v>
      </c>
      <c r="G157" s="17"/>
    </row>
    <row r="158" spans="1:7" ht="52.5" customHeight="1">
      <c r="A158" s="51">
        <f t="shared" si="2"/>
        <v>146</v>
      </c>
      <c r="B158" s="44" t="s">
        <v>81</v>
      </c>
      <c r="C158" s="34" t="s">
        <v>128</v>
      </c>
      <c r="D158" s="34"/>
      <c r="E158" s="34"/>
      <c r="F158" s="35">
        <f>SUM(F159)</f>
        <v>3.4</v>
      </c>
      <c r="G158" s="17"/>
    </row>
    <row r="159" spans="1:7" ht="25.5" customHeight="1">
      <c r="A159" s="51">
        <f t="shared" si="2"/>
        <v>147</v>
      </c>
      <c r="B159" s="62" t="s">
        <v>39</v>
      </c>
      <c r="C159" s="28" t="s">
        <v>128</v>
      </c>
      <c r="D159" s="28" t="s">
        <v>37</v>
      </c>
      <c r="E159" s="28"/>
      <c r="F159" s="31">
        <f>SUM(F160)</f>
        <v>3.4</v>
      </c>
      <c r="G159" s="17"/>
    </row>
    <row r="160" spans="1:7" ht="26.25" customHeight="1">
      <c r="A160" s="51">
        <f t="shared" si="2"/>
        <v>148</v>
      </c>
      <c r="B160" s="62" t="s">
        <v>40</v>
      </c>
      <c r="C160" s="28" t="s">
        <v>128</v>
      </c>
      <c r="D160" s="28" t="s">
        <v>38</v>
      </c>
      <c r="E160" s="28"/>
      <c r="F160" s="31">
        <f>SUM(F161)</f>
        <v>3.4</v>
      </c>
      <c r="G160" s="17"/>
    </row>
    <row r="161" spans="1:7" ht="13.5" customHeight="1">
      <c r="A161" s="51">
        <f t="shared" si="2"/>
        <v>149</v>
      </c>
      <c r="B161" s="67" t="s">
        <v>86</v>
      </c>
      <c r="C161" s="28" t="s">
        <v>128</v>
      </c>
      <c r="D161" s="28" t="s">
        <v>38</v>
      </c>
      <c r="E161" s="28" t="s">
        <v>57</v>
      </c>
      <c r="F161" s="31">
        <f>SUM(F162)</f>
        <v>3.4</v>
      </c>
      <c r="G161" s="17"/>
    </row>
    <row r="162" spans="1:7" ht="14.25" customHeight="1">
      <c r="A162" s="51">
        <f t="shared" si="2"/>
        <v>150</v>
      </c>
      <c r="B162" s="81" t="s">
        <v>60</v>
      </c>
      <c r="C162" s="28" t="s">
        <v>128</v>
      </c>
      <c r="D162" s="28" t="s">
        <v>38</v>
      </c>
      <c r="E162" s="27" t="s">
        <v>32</v>
      </c>
      <c r="F162" s="52">
        <v>3.4</v>
      </c>
      <c r="G162" s="17"/>
    </row>
    <row r="163" spans="1:7" ht="39" customHeight="1">
      <c r="A163" s="51">
        <f t="shared" si="2"/>
        <v>151</v>
      </c>
      <c r="B163" s="74" t="s">
        <v>82</v>
      </c>
      <c r="C163" s="34" t="s">
        <v>129</v>
      </c>
      <c r="D163" s="34"/>
      <c r="E163" s="37"/>
      <c r="F163" s="35">
        <f>SUM(F164)</f>
        <v>10</v>
      </c>
      <c r="G163" s="17"/>
    </row>
    <row r="164" spans="1:7" ht="12.75" customHeight="1">
      <c r="A164" s="51">
        <f t="shared" si="2"/>
        <v>152</v>
      </c>
      <c r="B164" s="69" t="s">
        <v>63</v>
      </c>
      <c r="C164" s="28" t="s">
        <v>129</v>
      </c>
      <c r="D164" s="28" t="s">
        <v>62</v>
      </c>
      <c r="E164" s="27"/>
      <c r="F164" s="31">
        <f>SUM(F165)</f>
        <v>10</v>
      </c>
      <c r="G164" s="17"/>
    </row>
    <row r="165" spans="1:7" ht="12" customHeight="1">
      <c r="A165" s="51">
        <f t="shared" si="2"/>
        <v>153</v>
      </c>
      <c r="B165" s="69" t="s">
        <v>65</v>
      </c>
      <c r="C165" s="28" t="s">
        <v>129</v>
      </c>
      <c r="D165" s="28" t="s">
        <v>33</v>
      </c>
      <c r="E165" s="28"/>
      <c r="F165" s="31">
        <f>SUM(F166)</f>
        <v>10</v>
      </c>
      <c r="G165" s="17"/>
    </row>
    <row r="166" spans="1:7" ht="16.5" customHeight="1">
      <c r="A166" s="51">
        <f t="shared" si="2"/>
        <v>154</v>
      </c>
      <c r="B166" s="67" t="s">
        <v>86</v>
      </c>
      <c r="C166" s="28" t="s">
        <v>129</v>
      </c>
      <c r="D166" s="28" t="s">
        <v>33</v>
      </c>
      <c r="E166" s="28" t="s">
        <v>57</v>
      </c>
      <c r="F166" s="31">
        <f>SUM(F167)</f>
        <v>10</v>
      </c>
      <c r="G166" s="17"/>
    </row>
    <row r="167" spans="1:7" ht="19.5" customHeight="1">
      <c r="A167" s="51">
        <f t="shared" si="2"/>
        <v>155</v>
      </c>
      <c r="B167" s="66" t="s">
        <v>94</v>
      </c>
      <c r="C167" s="28" t="s">
        <v>129</v>
      </c>
      <c r="D167" s="28" t="s">
        <v>33</v>
      </c>
      <c r="E167" s="27" t="s">
        <v>34</v>
      </c>
      <c r="F167" s="52">
        <v>10</v>
      </c>
      <c r="G167" s="17"/>
    </row>
    <row r="168" spans="1:7" ht="21.75" customHeight="1">
      <c r="A168" s="51">
        <f t="shared" si="2"/>
        <v>156</v>
      </c>
      <c r="B168" s="71" t="s">
        <v>36</v>
      </c>
      <c r="C168" s="45"/>
      <c r="D168" s="45"/>
      <c r="E168" s="45"/>
      <c r="F168" s="56">
        <f>F9+F92+F114+F121</f>
        <v>8529</v>
      </c>
      <c r="G168" s="17"/>
    </row>
    <row r="169" spans="1:6" ht="15.75">
      <c r="A169" s="18"/>
      <c r="B169" s="14"/>
      <c r="C169" s="15"/>
      <c r="D169" s="15"/>
      <c r="E169" s="15"/>
      <c r="F169" s="16"/>
    </row>
    <row r="170" spans="1:6" ht="15.75">
      <c r="A170" s="18"/>
      <c r="B170" s="14"/>
      <c r="C170" s="15"/>
      <c r="D170" s="15"/>
      <c r="E170" s="15"/>
      <c r="F170" s="16"/>
    </row>
    <row r="171" spans="1:6" ht="15">
      <c r="A171" s="19"/>
      <c r="B171" s="13"/>
      <c r="C171" s="10"/>
      <c r="D171" s="10"/>
      <c r="E171" s="10"/>
      <c r="F171" s="12"/>
    </row>
    <row r="172" spans="1:6" ht="15">
      <c r="A172" s="19"/>
      <c r="B172" s="13"/>
      <c r="C172" s="10"/>
      <c r="D172" s="10"/>
      <c r="E172" s="10"/>
      <c r="F172" s="12"/>
    </row>
    <row r="173" spans="1:6" ht="15">
      <c r="A173" s="19"/>
      <c r="B173" s="13"/>
      <c r="C173" s="10"/>
      <c r="D173" s="10"/>
      <c r="E173" s="10"/>
      <c r="F173" s="12"/>
    </row>
    <row r="174" spans="1:6" ht="15">
      <c r="A174" s="19"/>
      <c r="B174" s="13"/>
      <c r="C174" s="10"/>
      <c r="D174" s="10"/>
      <c r="E174" s="10"/>
      <c r="F174" s="12"/>
    </row>
    <row r="175" spans="1:6" ht="15">
      <c r="A175" s="19"/>
      <c r="B175" s="13"/>
      <c r="C175" s="10"/>
      <c r="D175" s="10"/>
      <c r="E175" s="10"/>
      <c r="F175" s="12"/>
    </row>
    <row r="176" spans="1:6" ht="15">
      <c r="A176" s="19"/>
      <c r="B176" s="13"/>
      <c r="C176" s="10"/>
      <c r="D176" s="10"/>
      <c r="E176" s="10"/>
      <c r="F176" s="12"/>
    </row>
    <row r="177" spans="1:6" ht="15">
      <c r="A177" s="19"/>
      <c r="B177" s="13"/>
      <c r="C177" s="10"/>
      <c r="D177" s="10"/>
      <c r="E177" s="10"/>
      <c r="F177" s="12"/>
    </row>
    <row r="178" spans="1:6" ht="15">
      <c r="A178" s="19"/>
      <c r="B178" s="13"/>
      <c r="C178" s="10"/>
      <c r="D178" s="10"/>
      <c r="E178" s="10"/>
      <c r="F178" s="12"/>
    </row>
    <row r="179" spans="1:6" ht="15">
      <c r="A179" s="19"/>
      <c r="B179" s="13"/>
      <c r="C179" s="10"/>
      <c r="D179" s="10"/>
      <c r="E179" s="10"/>
      <c r="F179" s="12"/>
    </row>
    <row r="180" spans="1:6" ht="15">
      <c r="A180" s="19"/>
      <c r="B180" s="13"/>
      <c r="C180" s="10"/>
      <c r="D180" s="10"/>
      <c r="E180" s="10"/>
      <c r="F180" s="12"/>
    </row>
    <row r="181" spans="1:6" ht="15">
      <c r="A181" s="19"/>
      <c r="B181" s="9"/>
      <c r="C181" s="10"/>
      <c r="D181" s="10"/>
      <c r="E181" s="10"/>
      <c r="F181" s="12"/>
    </row>
    <row r="182" spans="1:6" ht="15">
      <c r="A182" s="19"/>
      <c r="B182" s="9"/>
      <c r="C182" s="10"/>
      <c r="D182" s="10"/>
      <c r="E182" s="10"/>
      <c r="F182" s="12"/>
    </row>
    <row r="183" spans="1:6" ht="15">
      <c r="A183" s="19"/>
      <c r="B183" s="9"/>
      <c r="C183" s="10"/>
      <c r="D183" s="10"/>
      <c r="E183" s="10"/>
      <c r="F183" s="12"/>
    </row>
    <row r="184" spans="1:6" ht="15">
      <c r="A184" s="19"/>
      <c r="B184" s="9"/>
      <c r="C184" s="10"/>
      <c r="D184" s="10"/>
      <c r="E184" s="10"/>
      <c r="F184" s="12"/>
    </row>
    <row r="185" spans="1:6" ht="15">
      <c r="A185" s="19"/>
      <c r="B185" s="9"/>
      <c r="C185" s="10"/>
      <c r="D185" s="10"/>
      <c r="E185" s="10"/>
      <c r="F185" s="12"/>
    </row>
    <row r="186" spans="1:6" ht="15">
      <c r="A186" s="19"/>
      <c r="B186" s="9"/>
      <c r="C186" s="10"/>
      <c r="D186" s="10"/>
      <c r="E186" s="10"/>
      <c r="F186" s="12"/>
    </row>
    <row r="187" spans="1:6" ht="15">
      <c r="A187" s="19"/>
      <c r="B187" s="9"/>
      <c r="C187" s="10"/>
      <c r="D187" s="10"/>
      <c r="E187" s="10"/>
      <c r="F187" s="12"/>
    </row>
    <row r="188" spans="1:6" ht="15">
      <c r="A188" s="19"/>
      <c r="B188" s="9"/>
      <c r="C188" s="10"/>
      <c r="D188" s="10"/>
      <c r="E188" s="10"/>
      <c r="F188" s="12"/>
    </row>
    <row r="189" spans="1:6" ht="15">
      <c r="A189" s="19"/>
      <c r="B189" s="9"/>
      <c r="C189" s="10"/>
      <c r="D189" s="10"/>
      <c r="E189" s="10"/>
      <c r="F189" s="12"/>
    </row>
    <row r="190" spans="1:6" ht="15">
      <c r="A190" s="19"/>
      <c r="B190" s="9"/>
      <c r="C190" s="10"/>
      <c r="D190" s="10"/>
      <c r="E190" s="10"/>
      <c r="F190" s="12"/>
    </row>
    <row r="191" spans="1:6" ht="15">
      <c r="A191" s="19"/>
      <c r="B191" s="9"/>
      <c r="C191" s="10"/>
      <c r="D191" s="10"/>
      <c r="E191" s="10"/>
      <c r="F191" s="12"/>
    </row>
    <row r="192" spans="1:6" ht="15">
      <c r="A192" s="19"/>
      <c r="B192" s="9"/>
      <c r="C192" s="10"/>
      <c r="D192" s="10"/>
      <c r="E192" s="10"/>
      <c r="F192" s="12"/>
    </row>
    <row r="193" spans="1:6" ht="15">
      <c r="A193" s="19"/>
      <c r="B193" s="9"/>
      <c r="C193" s="10"/>
      <c r="D193" s="10"/>
      <c r="E193" s="10"/>
      <c r="F193" s="12"/>
    </row>
    <row r="194" spans="1:6" ht="15">
      <c r="A194" s="19"/>
      <c r="B194" s="9"/>
      <c r="C194" s="10"/>
      <c r="D194" s="10"/>
      <c r="E194" s="10"/>
      <c r="F194" s="12"/>
    </row>
    <row r="195" spans="1:6" ht="15">
      <c r="A195" s="19"/>
      <c r="B195" s="9"/>
      <c r="C195" s="10"/>
      <c r="D195" s="10"/>
      <c r="E195" s="10"/>
      <c r="F195" s="12"/>
    </row>
    <row r="196" spans="1:6" ht="15">
      <c r="A196" s="19"/>
      <c r="B196" s="9"/>
      <c r="C196" s="10"/>
      <c r="D196" s="10"/>
      <c r="E196" s="10"/>
      <c r="F196" s="12"/>
    </row>
    <row r="197" spans="1:6" ht="15">
      <c r="A197" s="19"/>
      <c r="B197" s="9"/>
      <c r="C197" s="10"/>
      <c r="D197" s="10"/>
      <c r="E197" s="10"/>
      <c r="F197" s="12"/>
    </row>
    <row r="198" spans="1:6" ht="15">
      <c r="A198" s="19"/>
      <c r="B198" s="9"/>
      <c r="C198" s="10"/>
      <c r="D198" s="10"/>
      <c r="E198" s="10"/>
      <c r="F198" s="12"/>
    </row>
    <row r="199" spans="1:6" ht="15">
      <c r="A199" s="19"/>
      <c r="B199" s="9"/>
      <c r="C199" s="10"/>
      <c r="D199" s="10"/>
      <c r="E199" s="10"/>
      <c r="F199" s="12"/>
    </row>
    <row r="200" spans="1:6" ht="15">
      <c r="A200" s="19"/>
      <c r="B200" s="9"/>
      <c r="C200" s="10"/>
      <c r="D200" s="10"/>
      <c r="E200" s="10"/>
      <c r="F200" s="12"/>
    </row>
    <row r="201" spans="1:6" ht="15">
      <c r="A201" s="19"/>
      <c r="B201" s="9"/>
      <c r="C201" s="10"/>
      <c r="D201" s="10"/>
      <c r="E201" s="10"/>
      <c r="F201" s="12"/>
    </row>
    <row r="202" spans="1:6" ht="15">
      <c r="A202" s="19"/>
      <c r="B202" s="9"/>
      <c r="C202" s="10"/>
      <c r="D202" s="10"/>
      <c r="E202" s="10"/>
      <c r="F202" s="12"/>
    </row>
    <row r="203" spans="1:6" ht="15">
      <c r="A203" s="19"/>
      <c r="B203" s="9"/>
      <c r="C203" s="10"/>
      <c r="D203" s="10"/>
      <c r="E203" s="10"/>
      <c r="F203" s="12"/>
    </row>
    <row r="204" spans="1:6" ht="15">
      <c r="A204" s="19"/>
      <c r="B204" s="9"/>
      <c r="C204" s="10"/>
      <c r="D204" s="10"/>
      <c r="E204" s="10"/>
      <c r="F204" s="12"/>
    </row>
    <row r="205" spans="1:6" ht="15">
      <c r="A205" s="19"/>
      <c r="B205" s="9"/>
      <c r="C205" s="10"/>
      <c r="D205" s="10"/>
      <c r="E205" s="10"/>
      <c r="F205" s="12"/>
    </row>
    <row r="206" spans="1:6" ht="15">
      <c r="A206" s="19"/>
      <c r="B206" s="9"/>
      <c r="C206" s="10"/>
      <c r="D206" s="10"/>
      <c r="E206" s="10"/>
      <c r="F206" s="12"/>
    </row>
    <row r="207" spans="1:6" ht="15">
      <c r="A207" s="19"/>
      <c r="B207" s="9"/>
      <c r="C207" s="10"/>
      <c r="D207" s="10"/>
      <c r="E207" s="10"/>
      <c r="F207" s="12"/>
    </row>
    <row r="208" spans="1:6" ht="15">
      <c r="A208" s="19"/>
      <c r="B208" s="9"/>
      <c r="C208" s="10"/>
      <c r="D208" s="10"/>
      <c r="E208" s="10"/>
      <c r="F208" s="12"/>
    </row>
    <row r="209" spans="1:6" ht="15">
      <c r="A209" s="19"/>
      <c r="B209" s="9"/>
      <c r="C209" s="10"/>
      <c r="D209" s="10"/>
      <c r="E209" s="10"/>
      <c r="F209" s="12"/>
    </row>
    <row r="210" spans="1:6" ht="15">
      <c r="A210" s="19"/>
      <c r="B210" s="9"/>
      <c r="C210" s="10"/>
      <c r="D210" s="10"/>
      <c r="E210" s="10"/>
      <c r="F210" s="12"/>
    </row>
    <row r="211" spans="1:6" ht="15">
      <c r="A211" s="19"/>
      <c r="B211" s="9"/>
      <c r="C211" s="10"/>
      <c r="D211" s="10"/>
      <c r="E211" s="10"/>
      <c r="F211" s="12"/>
    </row>
    <row r="212" spans="1:6" ht="15">
      <c r="A212" s="19"/>
      <c r="B212" s="9"/>
      <c r="C212" s="10"/>
      <c r="D212" s="10"/>
      <c r="E212" s="10"/>
      <c r="F212" s="12"/>
    </row>
    <row r="213" spans="2:6" ht="15">
      <c r="B213" s="9"/>
      <c r="C213" s="10"/>
      <c r="D213" s="10"/>
      <c r="E213" s="10"/>
      <c r="F213" s="12"/>
    </row>
    <row r="214" spans="2:6" ht="15">
      <c r="B214" s="9"/>
      <c r="C214" s="10"/>
      <c r="D214" s="10"/>
      <c r="E214" s="10"/>
      <c r="F214" s="12"/>
    </row>
    <row r="215" spans="2:6" ht="15">
      <c r="B215" s="9"/>
      <c r="C215" s="10"/>
      <c r="D215" s="10"/>
      <c r="E215" s="10"/>
      <c r="F215" s="9"/>
    </row>
    <row r="216" spans="2:6" ht="15">
      <c r="B216" s="9"/>
      <c r="C216" s="10"/>
      <c r="D216" s="10"/>
      <c r="E216" s="10"/>
      <c r="F216" s="9"/>
    </row>
    <row r="217" spans="2:6" ht="15">
      <c r="B217" s="9"/>
      <c r="C217" s="10"/>
      <c r="D217" s="10"/>
      <c r="E217" s="10"/>
      <c r="F217" s="9"/>
    </row>
    <row r="218" spans="2:6" ht="15">
      <c r="B218" s="9"/>
      <c r="C218" s="10"/>
      <c r="D218" s="10"/>
      <c r="E218" s="10"/>
      <c r="F218" s="9"/>
    </row>
    <row r="219" spans="3:5" ht="12.75">
      <c r="C219" s="11"/>
      <c r="D219" s="11"/>
      <c r="E219" s="11"/>
    </row>
    <row r="220" spans="3:5" ht="12.75">
      <c r="C220" s="11"/>
      <c r="D220" s="11"/>
      <c r="E220" s="11"/>
    </row>
    <row r="221" spans="3:5" ht="12.75">
      <c r="C221" s="11"/>
      <c r="D221" s="11"/>
      <c r="E221" s="11"/>
    </row>
    <row r="222" spans="3:5" ht="12.75">
      <c r="C222" s="11"/>
      <c r="D222" s="11"/>
      <c r="E222" s="11"/>
    </row>
    <row r="223" spans="3:5" ht="12.75">
      <c r="C223" s="11"/>
      <c r="D223" s="11"/>
      <c r="E223" s="11"/>
    </row>
    <row r="224" spans="3:5" ht="12.75">
      <c r="C224" s="11"/>
      <c r="D224" s="11"/>
      <c r="E224" s="11"/>
    </row>
    <row r="225" spans="3:5" ht="12.75">
      <c r="C225" s="11"/>
      <c r="D225" s="11"/>
      <c r="E225" s="11"/>
    </row>
    <row r="226" spans="3:5" ht="12.75">
      <c r="C226" s="11"/>
      <c r="D226" s="11"/>
      <c r="E226" s="11"/>
    </row>
    <row r="227" spans="3:5" ht="12.75">
      <c r="C227" s="11"/>
      <c r="D227" s="11"/>
      <c r="E227" s="11"/>
    </row>
    <row r="228" spans="3:5" ht="12.75">
      <c r="C228" s="11"/>
      <c r="D228" s="11"/>
      <c r="E228" s="11"/>
    </row>
    <row r="229" spans="3:5" ht="12.75">
      <c r="C229" s="11"/>
      <c r="D229" s="11"/>
      <c r="E229" s="11"/>
    </row>
    <row r="230" spans="3:5" ht="12.75">
      <c r="C230" s="11"/>
      <c r="D230" s="11"/>
      <c r="E230" s="11"/>
    </row>
    <row r="231" spans="3:5" ht="12.75">
      <c r="C231" s="11"/>
      <c r="D231" s="11"/>
      <c r="E231" s="11"/>
    </row>
    <row r="232" spans="3:5" ht="12.75">
      <c r="C232" s="11"/>
      <c r="D232" s="11"/>
      <c r="E232" s="11"/>
    </row>
    <row r="233" spans="3:5" ht="12.75">
      <c r="C233" s="11"/>
      <c r="D233" s="11"/>
      <c r="E233" s="11"/>
    </row>
    <row r="234" spans="3:5" ht="12.75">
      <c r="C234" s="11"/>
      <c r="D234" s="11"/>
      <c r="E234" s="11"/>
    </row>
    <row r="235" spans="3:5" ht="12.75">
      <c r="C235" s="11"/>
      <c r="D235" s="11"/>
      <c r="E235" s="11"/>
    </row>
    <row r="236" spans="3:5" ht="12.75">
      <c r="C236" s="11"/>
      <c r="D236" s="11"/>
      <c r="E236" s="11"/>
    </row>
    <row r="237" spans="3:5" ht="12.75">
      <c r="C237" s="11"/>
      <c r="D237" s="11"/>
      <c r="E237" s="11"/>
    </row>
    <row r="238" spans="3:5" ht="12.75">
      <c r="C238" s="11"/>
      <c r="D238" s="11"/>
      <c r="E238" s="11"/>
    </row>
    <row r="239" spans="3:5" ht="12.75">
      <c r="C239" s="11"/>
      <c r="D239" s="11"/>
      <c r="E239" s="11"/>
    </row>
    <row r="240" spans="3:5" ht="12.75">
      <c r="C240" s="11"/>
      <c r="D240" s="11"/>
      <c r="E240" s="11"/>
    </row>
    <row r="241" spans="3:5" ht="12.75">
      <c r="C241" s="11"/>
      <c r="D241" s="11"/>
      <c r="E241" s="11"/>
    </row>
    <row r="242" spans="3:5" ht="12.75">
      <c r="C242" s="11"/>
      <c r="D242" s="11"/>
      <c r="E242" s="11"/>
    </row>
    <row r="243" spans="3:5" ht="12.75">
      <c r="C243" s="11"/>
      <c r="D243" s="11"/>
      <c r="E243" s="11"/>
    </row>
    <row r="244" spans="3:5" ht="12.75">
      <c r="C244" s="11"/>
      <c r="D244" s="11"/>
      <c r="E244" s="11"/>
    </row>
    <row r="245" spans="3:5" ht="12.75">
      <c r="C245" s="11"/>
      <c r="D245" s="11"/>
      <c r="E245" s="11"/>
    </row>
    <row r="246" spans="3:5" ht="12.75">
      <c r="C246" s="11"/>
      <c r="D246" s="11"/>
      <c r="E246" s="11"/>
    </row>
    <row r="247" spans="3:5" ht="12.75">
      <c r="C247" s="11"/>
      <c r="D247" s="11"/>
      <c r="E247" s="11"/>
    </row>
    <row r="248" spans="3:5" ht="12.75">
      <c r="C248" s="11"/>
      <c r="D248" s="11"/>
      <c r="E248" s="11"/>
    </row>
    <row r="249" spans="3:5" ht="12.75">
      <c r="C249" s="11"/>
      <c r="D249" s="11"/>
      <c r="E249" s="11"/>
    </row>
    <row r="250" spans="3:5" ht="12.75">
      <c r="C250" s="11"/>
      <c r="D250" s="11"/>
      <c r="E250" s="11"/>
    </row>
    <row r="251" spans="3:5" ht="12.75">
      <c r="C251" s="11"/>
      <c r="D251" s="11"/>
      <c r="E251" s="11"/>
    </row>
    <row r="252" spans="3:5" ht="12.75">
      <c r="C252" s="11"/>
      <c r="D252" s="11"/>
      <c r="E252" s="11"/>
    </row>
    <row r="253" spans="3:5" ht="12.75">
      <c r="C253" s="11"/>
      <c r="D253" s="11"/>
      <c r="E253" s="11"/>
    </row>
    <row r="254" spans="3:5" ht="12.75">
      <c r="C254" s="11"/>
      <c r="D254" s="11"/>
      <c r="E254" s="11"/>
    </row>
    <row r="255" spans="3:5" ht="12.75">
      <c r="C255" s="11"/>
      <c r="D255" s="11"/>
      <c r="E255" s="11"/>
    </row>
    <row r="256" spans="3:5" ht="12.75">
      <c r="C256" s="11"/>
      <c r="D256" s="11"/>
      <c r="E256" s="11"/>
    </row>
    <row r="257" spans="3:5" ht="12.75">
      <c r="C257" s="11"/>
      <c r="D257" s="11"/>
      <c r="E257" s="11"/>
    </row>
    <row r="258" spans="3:5" ht="12.75">
      <c r="C258" s="11"/>
      <c r="D258" s="11"/>
      <c r="E258" s="11"/>
    </row>
    <row r="259" spans="3:5" ht="12.75">
      <c r="C259" s="11"/>
      <c r="D259" s="11"/>
      <c r="E259" s="11"/>
    </row>
    <row r="260" spans="3:5" ht="12.75">
      <c r="C260" s="11"/>
      <c r="D260" s="11"/>
      <c r="E260" s="11"/>
    </row>
    <row r="261" spans="3:5" ht="12.75">
      <c r="C261" s="11"/>
      <c r="D261" s="11"/>
      <c r="E261" s="11"/>
    </row>
    <row r="262" spans="3:5" ht="12.75">
      <c r="C262" s="11"/>
      <c r="D262" s="11"/>
      <c r="E262" s="11"/>
    </row>
    <row r="263" spans="3:5" ht="12.75">
      <c r="C263" s="11"/>
      <c r="D263" s="11"/>
      <c r="E263" s="11"/>
    </row>
    <row r="264" spans="3:5" ht="12.75">
      <c r="C264" s="11"/>
      <c r="D264" s="11"/>
      <c r="E264" s="11"/>
    </row>
    <row r="265" spans="3:5" ht="12.75">
      <c r="C265" s="11"/>
      <c r="D265" s="11"/>
      <c r="E265" s="11"/>
    </row>
    <row r="266" spans="3:5" ht="12.75">
      <c r="C266" s="11"/>
      <c r="D266" s="11"/>
      <c r="E266" s="11"/>
    </row>
    <row r="267" spans="3:5" ht="12.75">
      <c r="C267" s="11"/>
      <c r="D267" s="11"/>
      <c r="E267" s="11"/>
    </row>
    <row r="268" spans="3:5" ht="12.75">
      <c r="C268" s="11"/>
      <c r="D268" s="11"/>
      <c r="E268" s="11"/>
    </row>
    <row r="269" spans="3:5" ht="12.75">
      <c r="C269" s="11"/>
      <c r="D269" s="11"/>
      <c r="E269" s="11"/>
    </row>
    <row r="270" spans="3:5" ht="12.75">
      <c r="C270" s="11"/>
      <c r="D270" s="11"/>
      <c r="E270" s="11"/>
    </row>
    <row r="271" spans="3:5" ht="12.75">
      <c r="C271" s="11"/>
      <c r="D271" s="11"/>
      <c r="E271" s="11"/>
    </row>
    <row r="272" spans="3:5" ht="12.75">
      <c r="C272" s="11"/>
      <c r="D272" s="11"/>
      <c r="E272" s="11"/>
    </row>
    <row r="273" spans="3:5" ht="12.75">
      <c r="C273" s="11"/>
      <c r="D273" s="11"/>
      <c r="E273" s="11"/>
    </row>
    <row r="274" spans="3:5" ht="12.75">
      <c r="C274" s="11"/>
      <c r="D274" s="11"/>
      <c r="E274" s="11"/>
    </row>
    <row r="275" spans="3:5" ht="12.75">
      <c r="C275" s="11"/>
      <c r="D275" s="11"/>
      <c r="E275" s="11"/>
    </row>
    <row r="276" spans="3:5" ht="12.75">
      <c r="C276" s="11"/>
      <c r="D276" s="11"/>
      <c r="E276" s="11"/>
    </row>
    <row r="277" spans="3:5" ht="12.75">
      <c r="C277" s="11"/>
      <c r="D277" s="11"/>
      <c r="E277" s="11"/>
    </row>
    <row r="278" spans="3:5" ht="12.75">
      <c r="C278" s="11"/>
      <c r="D278" s="11"/>
      <c r="E278" s="11"/>
    </row>
    <row r="279" spans="3:5" ht="12.75">
      <c r="C279" s="11"/>
      <c r="D279" s="11"/>
      <c r="E279" s="11"/>
    </row>
    <row r="280" spans="3:5" ht="12.75">
      <c r="C280" s="11"/>
      <c r="D280" s="11"/>
      <c r="E280" s="11"/>
    </row>
    <row r="281" spans="3:5" ht="12.75">
      <c r="C281" s="11"/>
      <c r="D281" s="11"/>
      <c r="E281" s="11"/>
    </row>
    <row r="282" spans="3:5" ht="12.75">
      <c r="C282" s="11"/>
      <c r="D282" s="11"/>
      <c r="E282" s="11"/>
    </row>
    <row r="283" spans="3:5" ht="12.75">
      <c r="C283" s="11"/>
      <c r="D283" s="11"/>
      <c r="E283" s="11"/>
    </row>
    <row r="284" spans="3:5" ht="12.75">
      <c r="C284" s="11"/>
      <c r="D284" s="11"/>
      <c r="E284" s="11"/>
    </row>
    <row r="285" spans="3:5" ht="12.75">
      <c r="C285" s="11"/>
      <c r="D285" s="11"/>
      <c r="E285" s="11"/>
    </row>
    <row r="286" spans="3:5" ht="12.75">
      <c r="C286" s="11"/>
      <c r="D286" s="11"/>
      <c r="E286" s="11"/>
    </row>
    <row r="287" spans="3:5" ht="12.75">
      <c r="C287" s="11"/>
      <c r="D287" s="11"/>
      <c r="E287" s="11"/>
    </row>
    <row r="288" spans="3:5" ht="12.75">
      <c r="C288" s="11"/>
      <c r="D288" s="11"/>
      <c r="E288" s="11"/>
    </row>
    <row r="289" spans="3:5" ht="12.75">
      <c r="C289" s="11"/>
      <c r="D289" s="11"/>
      <c r="E289" s="11"/>
    </row>
    <row r="290" spans="3:5" ht="12.75">
      <c r="C290" s="11"/>
      <c r="D290" s="11"/>
      <c r="E290" s="11"/>
    </row>
    <row r="291" spans="3:5" ht="12.75">
      <c r="C291" s="11"/>
      <c r="D291" s="11"/>
      <c r="E291" s="11"/>
    </row>
    <row r="292" spans="3:5" ht="12.75">
      <c r="C292" s="11"/>
      <c r="D292" s="11"/>
      <c r="E292" s="11"/>
    </row>
    <row r="293" spans="3:5" ht="12.75">
      <c r="C293" s="11"/>
      <c r="D293" s="11"/>
      <c r="E293" s="11"/>
    </row>
    <row r="294" spans="3:5" ht="12.75">
      <c r="C294" s="11"/>
      <c r="D294" s="11"/>
      <c r="E294" s="11"/>
    </row>
    <row r="295" spans="3:5" ht="12.75">
      <c r="C295" s="11"/>
      <c r="D295" s="11"/>
      <c r="E295" s="11"/>
    </row>
    <row r="296" spans="3:5" ht="12.75">
      <c r="C296" s="11"/>
      <c r="D296" s="11"/>
      <c r="E296" s="11"/>
    </row>
    <row r="297" spans="3:5" ht="12.75">
      <c r="C297" s="11"/>
      <c r="D297" s="11"/>
      <c r="E297" s="11"/>
    </row>
    <row r="298" spans="3:5" ht="12.75">
      <c r="C298" s="11"/>
      <c r="D298" s="11"/>
      <c r="E298" s="11"/>
    </row>
    <row r="299" spans="3:5" ht="12.75">
      <c r="C299" s="11"/>
      <c r="D299" s="11"/>
      <c r="E299" s="11"/>
    </row>
    <row r="300" spans="3:5" ht="12.75">
      <c r="C300" s="11"/>
      <c r="D300" s="11"/>
      <c r="E300" s="11"/>
    </row>
    <row r="301" spans="3:5" ht="12.75">
      <c r="C301" s="11"/>
      <c r="D301" s="11"/>
      <c r="E301" s="11"/>
    </row>
    <row r="302" spans="3:5" ht="12.75">
      <c r="C302" s="11"/>
      <c r="D302" s="11"/>
      <c r="E302" s="11"/>
    </row>
    <row r="303" spans="3:5" ht="12.75">
      <c r="C303" s="11"/>
      <c r="D303" s="11"/>
      <c r="E303" s="11"/>
    </row>
    <row r="304" spans="3:5" ht="12.75">
      <c r="C304" s="11"/>
      <c r="D304" s="11"/>
      <c r="E304" s="11"/>
    </row>
    <row r="305" spans="3:5" ht="12.75">
      <c r="C305" s="11"/>
      <c r="D305" s="11"/>
      <c r="E305" s="11"/>
    </row>
    <row r="306" spans="3:5" ht="12.75">
      <c r="C306" s="11"/>
      <c r="D306" s="11"/>
      <c r="E306" s="11"/>
    </row>
    <row r="307" spans="3:5" ht="12.75">
      <c r="C307" s="11"/>
      <c r="D307" s="11"/>
      <c r="E307" s="11"/>
    </row>
    <row r="308" spans="3:5" ht="12.75">
      <c r="C308" s="11"/>
      <c r="D308" s="11"/>
      <c r="E308" s="11"/>
    </row>
    <row r="309" spans="3:5" ht="12.75">
      <c r="C309" s="11"/>
      <c r="D309" s="11"/>
      <c r="E309" s="11"/>
    </row>
    <row r="310" spans="3:5" ht="12.75">
      <c r="C310" s="11"/>
      <c r="D310" s="11"/>
      <c r="E310" s="11"/>
    </row>
    <row r="311" spans="3:5" ht="12.75">
      <c r="C311" s="11"/>
      <c r="D311" s="11"/>
      <c r="E311" s="11"/>
    </row>
    <row r="312" spans="3:5" ht="12.75">
      <c r="C312" s="11"/>
      <c r="D312" s="11"/>
      <c r="E312" s="11"/>
    </row>
    <row r="313" spans="3:5" ht="12.75">
      <c r="C313" s="11"/>
      <c r="D313" s="11"/>
      <c r="E313" s="11"/>
    </row>
    <row r="314" spans="3:5" ht="12.75">
      <c r="C314" s="11"/>
      <c r="D314" s="11"/>
      <c r="E314" s="11"/>
    </row>
    <row r="315" spans="3:5" ht="12.75">
      <c r="C315" s="11"/>
      <c r="D315" s="11"/>
      <c r="E315" s="11"/>
    </row>
    <row r="316" spans="3:5" ht="12.75">
      <c r="C316" s="11"/>
      <c r="D316" s="11"/>
      <c r="E316" s="11"/>
    </row>
    <row r="317" spans="3:5" ht="12.75">
      <c r="C317" s="11"/>
      <c r="D317" s="11"/>
      <c r="E317" s="11"/>
    </row>
    <row r="318" spans="3:5" ht="12.75">
      <c r="C318" s="11"/>
      <c r="D318" s="11"/>
      <c r="E318" s="11"/>
    </row>
    <row r="319" spans="3:5" ht="12.75">
      <c r="C319" s="11"/>
      <c r="D319" s="11"/>
      <c r="E319" s="11"/>
    </row>
    <row r="320" spans="3:5" ht="12.75">
      <c r="C320" s="11"/>
      <c r="D320" s="11"/>
      <c r="E320" s="11"/>
    </row>
    <row r="321" spans="3:5" ht="12.75">
      <c r="C321" s="11"/>
      <c r="D321" s="11"/>
      <c r="E321" s="11"/>
    </row>
    <row r="322" spans="3:5" ht="12.75">
      <c r="C322" s="11"/>
      <c r="D322" s="11"/>
      <c r="E322" s="11"/>
    </row>
    <row r="323" spans="3:5" ht="12.75">
      <c r="C323" s="11"/>
      <c r="D323" s="11"/>
      <c r="E323" s="11"/>
    </row>
    <row r="324" spans="3:5" ht="12.75">
      <c r="C324" s="11"/>
      <c r="D324" s="11"/>
      <c r="E324" s="11"/>
    </row>
    <row r="325" spans="3:5" ht="12.75">
      <c r="C325" s="11"/>
      <c r="D325" s="11"/>
      <c r="E325" s="11"/>
    </row>
    <row r="326" spans="3:5" ht="12.75">
      <c r="C326" s="11"/>
      <c r="D326" s="11"/>
      <c r="E326" s="11"/>
    </row>
    <row r="327" spans="3:5" ht="12.75">
      <c r="C327" s="11"/>
      <c r="D327" s="11"/>
      <c r="E327" s="11"/>
    </row>
    <row r="328" spans="3:5" ht="12.75">
      <c r="C328" s="11"/>
      <c r="D328" s="11"/>
      <c r="E328" s="11"/>
    </row>
    <row r="329" spans="3:5" ht="12.75">
      <c r="C329" s="11"/>
      <c r="D329" s="11"/>
      <c r="E329" s="11"/>
    </row>
    <row r="330" spans="3:5" ht="12.75">
      <c r="C330" s="11"/>
      <c r="D330" s="11"/>
      <c r="E330" s="11"/>
    </row>
    <row r="331" spans="3:5" ht="12.75">
      <c r="C331" s="11"/>
      <c r="D331" s="11"/>
      <c r="E331" s="11"/>
    </row>
    <row r="332" spans="3:5" ht="12.75">
      <c r="C332" s="11"/>
      <c r="D332" s="11"/>
      <c r="E332" s="11"/>
    </row>
    <row r="333" spans="3:5" ht="12.75">
      <c r="C333" s="11"/>
      <c r="D333" s="11"/>
      <c r="E333" s="11"/>
    </row>
    <row r="334" spans="3:5" ht="12.75">
      <c r="C334" s="11"/>
      <c r="D334" s="11"/>
      <c r="E334" s="11"/>
    </row>
    <row r="335" spans="3:5" ht="12.75">
      <c r="C335" s="11"/>
      <c r="D335" s="11"/>
      <c r="E335" s="11"/>
    </row>
    <row r="336" spans="3:5" ht="12.75">
      <c r="C336" s="11"/>
      <c r="D336" s="11"/>
      <c r="E336" s="11"/>
    </row>
    <row r="337" spans="3:5" ht="12.75">
      <c r="C337" s="11"/>
      <c r="D337" s="11"/>
      <c r="E337" s="11"/>
    </row>
    <row r="338" spans="3:5" ht="12.75">
      <c r="C338" s="11"/>
      <c r="D338" s="11"/>
      <c r="E338" s="11"/>
    </row>
    <row r="339" spans="3:5" ht="12.75">
      <c r="C339" s="11"/>
      <c r="D339" s="11"/>
      <c r="E339" s="11"/>
    </row>
    <row r="340" spans="3:5" ht="12.75">
      <c r="C340" s="11"/>
      <c r="D340" s="11"/>
      <c r="E340" s="11"/>
    </row>
    <row r="341" spans="3:5" ht="12.75">
      <c r="C341" s="11"/>
      <c r="D341" s="11"/>
      <c r="E341" s="11"/>
    </row>
    <row r="342" spans="3:5" ht="12.75">
      <c r="C342" s="11"/>
      <c r="D342" s="11"/>
      <c r="E342" s="11"/>
    </row>
    <row r="343" spans="3:5" ht="12.75">
      <c r="C343" s="11"/>
      <c r="D343" s="11"/>
      <c r="E343" s="11"/>
    </row>
    <row r="344" spans="3:5" ht="12.75">
      <c r="C344" s="11"/>
      <c r="D344" s="11"/>
      <c r="E344" s="11"/>
    </row>
    <row r="345" spans="3:5" ht="12.75">
      <c r="C345" s="11"/>
      <c r="D345" s="11"/>
      <c r="E345" s="11"/>
    </row>
    <row r="346" spans="3:5" ht="12.75">
      <c r="C346" s="11"/>
      <c r="D346" s="11"/>
      <c r="E346" s="11"/>
    </row>
    <row r="347" spans="3:5" ht="12.75">
      <c r="C347" s="11"/>
      <c r="D347" s="11"/>
      <c r="E347" s="11"/>
    </row>
    <row r="348" spans="3:5" ht="12.75">
      <c r="C348" s="11"/>
      <c r="D348" s="11"/>
      <c r="E348" s="11"/>
    </row>
    <row r="349" spans="3:5" ht="12.75">
      <c r="C349" s="11"/>
      <c r="D349" s="11"/>
      <c r="E349" s="11"/>
    </row>
    <row r="350" spans="3:5" ht="12.75">
      <c r="C350" s="11"/>
      <c r="D350" s="11"/>
      <c r="E350" s="11"/>
    </row>
    <row r="351" spans="3:5" ht="12.75">
      <c r="C351" s="11"/>
      <c r="D351" s="11"/>
      <c r="E351" s="11"/>
    </row>
    <row r="352" spans="3:5" ht="12.75">
      <c r="C352" s="11"/>
      <c r="D352" s="11"/>
      <c r="E352" s="11"/>
    </row>
    <row r="353" spans="3:5" ht="12.75">
      <c r="C353" s="11"/>
      <c r="D353" s="11"/>
      <c r="E353" s="11"/>
    </row>
    <row r="354" spans="3:5" ht="12.75">
      <c r="C354" s="11"/>
      <c r="D354" s="11"/>
      <c r="E354" s="11"/>
    </row>
    <row r="355" spans="3:5" ht="12.75">
      <c r="C355" s="11"/>
      <c r="D355" s="11"/>
      <c r="E355" s="11"/>
    </row>
    <row r="356" spans="3:5" ht="12.75">
      <c r="C356" s="11"/>
      <c r="D356" s="11"/>
      <c r="E356" s="11"/>
    </row>
    <row r="357" spans="3:5" ht="12.75">
      <c r="C357" s="11"/>
      <c r="D357" s="11"/>
      <c r="E357" s="11"/>
    </row>
    <row r="358" spans="3:5" ht="12.75">
      <c r="C358" s="11"/>
      <c r="D358" s="11"/>
      <c r="E358" s="11"/>
    </row>
    <row r="359" spans="3:5" ht="12.75">
      <c r="C359" s="11"/>
      <c r="D359" s="11"/>
      <c r="E359" s="11"/>
    </row>
    <row r="360" spans="3:5" ht="12.75">
      <c r="C360" s="11"/>
      <c r="D360" s="11"/>
      <c r="E360" s="11"/>
    </row>
    <row r="361" spans="3:5" ht="12.75">
      <c r="C361" s="11"/>
      <c r="D361" s="11"/>
      <c r="E361" s="11"/>
    </row>
    <row r="362" spans="3:5" ht="12.75">
      <c r="C362" s="11"/>
      <c r="D362" s="11"/>
      <c r="E362" s="11"/>
    </row>
    <row r="363" spans="3:5" ht="12.75">
      <c r="C363" s="11"/>
      <c r="D363" s="11"/>
      <c r="E363" s="11"/>
    </row>
    <row r="364" spans="3:5" ht="12.75">
      <c r="C364" s="11"/>
      <c r="D364" s="11"/>
      <c r="E364" s="11"/>
    </row>
    <row r="365" spans="3:5" ht="12.75">
      <c r="C365" s="11"/>
      <c r="D365" s="11"/>
      <c r="E365" s="11"/>
    </row>
    <row r="366" spans="3:5" ht="12.75">
      <c r="C366" s="11"/>
      <c r="D366" s="11"/>
      <c r="E366" s="11"/>
    </row>
    <row r="367" spans="3:5" ht="12.75">
      <c r="C367" s="11"/>
      <c r="D367" s="11"/>
      <c r="E367" s="11"/>
    </row>
    <row r="368" spans="3:5" ht="12.75">
      <c r="C368" s="11"/>
      <c r="D368" s="11"/>
      <c r="E368" s="11"/>
    </row>
    <row r="369" spans="3:5" ht="12.75">
      <c r="C369" s="11"/>
      <c r="D369" s="11"/>
      <c r="E369" s="11"/>
    </row>
    <row r="370" spans="3:5" ht="12.75">
      <c r="C370" s="11"/>
      <c r="D370" s="11"/>
      <c r="E370" s="11"/>
    </row>
    <row r="371" spans="3:5" ht="12.75">
      <c r="C371" s="11"/>
      <c r="D371" s="11"/>
      <c r="E371" s="11"/>
    </row>
    <row r="372" spans="3:5" ht="12.75">
      <c r="C372" s="11"/>
      <c r="D372" s="11"/>
      <c r="E372" s="11"/>
    </row>
    <row r="373" spans="3:5" ht="12.75">
      <c r="C373" s="11"/>
      <c r="D373" s="11"/>
      <c r="E373" s="11"/>
    </row>
    <row r="374" spans="3:5" ht="12.75">
      <c r="C374" s="11"/>
      <c r="D374" s="11"/>
      <c r="E374" s="11"/>
    </row>
    <row r="375" spans="3:5" ht="12.75">
      <c r="C375" s="11"/>
      <c r="D375" s="11"/>
      <c r="E375" s="11"/>
    </row>
    <row r="376" spans="3:5" ht="12.75">
      <c r="C376" s="11"/>
      <c r="D376" s="11"/>
      <c r="E376" s="11"/>
    </row>
    <row r="377" spans="3:5" ht="12.75">
      <c r="C377" s="11"/>
      <c r="D377" s="11"/>
      <c r="E377" s="11"/>
    </row>
    <row r="378" spans="3:5" ht="12.75">
      <c r="C378" s="11"/>
      <c r="D378" s="11"/>
      <c r="E378" s="11"/>
    </row>
    <row r="379" spans="3:5" ht="12.75">
      <c r="C379" s="11"/>
      <c r="D379" s="11"/>
      <c r="E379" s="11"/>
    </row>
    <row r="380" spans="3:5" ht="12.75">
      <c r="C380" s="11"/>
      <c r="D380" s="11"/>
      <c r="E380" s="11"/>
    </row>
    <row r="381" spans="3:5" ht="12.75">
      <c r="C381" s="11"/>
      <c r="D381" s="11"/>
      <c r="E381" s="11"/>
    </row>
    <row r="382" spans="3:5" ht="12.75">
      <c r="C382" s="11"/>
      <c r="D382" s="11"/>
      <c r="E382" s="11"/>
    </row>
    <row r="383" spans="3:5" ht="12.75">
      <c r="C383" s="11"/>
      <c r="D383" s="11"/>
      <c r="E383" s="11"/>
    </row>
    <row r="384" spans="3:5" ht="12.75">
      <c r="C384" s="11"/>
      <c r="D384" s="11"/>
      <c r="E384" s="11"/>
    </row>
    <row r="385" spans="3:5" ht="12.75">
      <c r="C385" s="11"/>
      <c r="D385" s="11"/>
      <c r="E385" s="11"/>
    </row>
    <row r="386" spans="3:5" ht="12.75">
      <c r="C386" s="11"/>
      <c r="D386" s="11"/>
      <c r="E386" s="11"/>
    </row>
    <row r="387" spans="3:5" ht="12.75">
      <c r="C387" s="11"/>
      <c r="D387" s="11"/>
      <c r="E387" s="11"/>
    </row>
    <row r="388" spans="3:5" ht="12.75">
      <c r="C388" s="11"/>
      <c r="D388" s="11"/>
      <c r="E388" s="11"/>
    </row>
    <row r="389" spans="3:5" ht="12.75">
      <c r="C389" s="11"/>
      <c r="D389" s="11"/>
      <c r="E389" s="11"/>
    </row>
    <row r="390" spans="3:5" ht="12.75">
      <c r="C390" s="11"/>
      <c r="D390" s="11"/>
      <c r="E390" s="11"/>
    </row>
    <row r="391" spans="3:5" ht="12.75">
      <c r="C391" s="11"/>
      <c r="D391" s="11"/>
      <c r="E391" s="11"/>
    </row>
    <row r="392" spans="3:5" ht="12.75">
      <c r="C392" s="11"/>
      <c r="D392" s="11"/>
      <c r="E392" s="11"/>
    </row>
    <row r="393" spans="3:5" ht="12.75">
      <c r="C393" s="11"/>
      <c r="D393" s="11"/>
      <c r="E393" s="11"/>
    </row>
    <row r="394" spans="3:5" ht="12.75">
      <c r="C394" s="11"/>
      <c r="D394" s="11"/>
      <c r="E394" s="11"/>
    </row>
    <row r="395" spans="3:5" ht="12.75">
      <c r="C395" s="11"/>
      <c r="D395" s="11"/>
      <c r="E395" s="11"/>
    </row>
    <row r="396" spans="3:5" ht="12.75">
      <c r="C396" s="11"/>
      <c r="D396" s="11"/>
      <c r="E396" s="11"/>
    </row>
    <row r="397" spans="3:5" ht="12.75">
      <c r="C397" s="11"/>
      <c r="D397" s="11"/>
      <c r="E397" s="11"/>
    </row>
    <row r="398" spans="3:5" ht="12.75">
      <c r="C398" s="11"/>
      <c r="D398" s="11"/>
      <c r="E398" s="11"/>
    </row>
    <row r="399" spans="3:5" ht="12.75">
      <c r="C399" s="11"/>
      <c r="D399" s="11"/>
      <c r="E399" s="11"/>
    </row>
    <row r="400" spans="3:5" ht="12.75">
      <c r="C400" s="11"/>
      <c r="D400" s="11"/>
      <c r="E400" s="11"/>
    </row>
    <row r="401" spans="3:5" ht="12.75">
      <c r="C401" s="11"/>
      <c r="D401" s="11"/>
      <c r="E401" s="11"/>
    </row>
    <row r="402" spans="3:5" ht="12.75">
      <c r="C402" s="11"/>
      <c r="D402" s="11"/>
      <c r="E402" s="11"/>
    </row>
    <row r="403" spans="3:5" ht="12.75">
      <c r="C403" s="11"/>
      <c r="D403" s="11"/>
      <c r="E403" s="11"/>
    </row>
    <row r="404" spans="3:5" ht="12.75">
      <c r="C404" s="11"/>
      <c r="D404" s="11"/>
      <c r="E404" s="11"/>
    </row>
    <row r="405" spans="3:5" ht="12.75">
      <c r="C405" s="11"/>
      <c r="D405" s="11"/>
      <c r="E405" s="11"/>
    </row>
    <row r="406" spans="3:5" ht="12.75">
      <c r="C406" s="11"/>
      <c r="D406" s="11"/>
      <c r="E406" s="11"/>
    </row>
    <row r="407" spans="3:5" ht="12.75">
      <c r="C407" s="11"/>
      <c r="D407" s="11"/>
      <c r="E407" s="11"/>
    </row>
    <row r="408" spans="3:5" ht="12.75">
      <c r="C408" s="11"/>
      <c r="D408" s="11"/>
      <c r="E408" s="11"/>
    </row>
    <row r="409" spans="3:5" ht="12.75">
      <c r="C409" s="11"/>
      <c r="D409" s="11"/>
      <c r="E409" s="11"/>
    </row>
    <row r="410" spans="3:5" ht="12.75">
      <c r="C410" s="11"/>
      <c r="D410" s="11"/>
      <c r="E410" s="11"/>
    </row>
    <row r="411" spans="3:5" ht="12.75">
      <c r="C411" s="11"/>
      <c r="D411" s="11"/>
      <c r="E411" s="11"/>
    </row>
    <row r="412" spans="3:5" ht="12.75">
      <c r="C412" s="11"/>
      <c r="D412" s="11"/>
      <c r="E412" s="11"/>
    </row>
    <row r="413" spans="3:5" ht="12.75">
      <c r="C413" s="11"/>
      <c r="D413" s="11"/>
      <c r="E413" s="11"/>
    </row>
    <row r="414" spans="3:5" ht="12.75">
      <c r="C414" s="11"/>
      <c r="D414" s="11"/>
      <c r="E414" s="11"/>
    </row>
    <row r="415" spans="3:5" ht="12.75">
      <c r="C415" s="11"/>
      <c r="D415" s="11"/>
      <c r="E415" s="11"/>
    </row>
    <row r="416" spans="3:5" ht="12.75">
      <c r="C416" s="11"/>
      <c r="D416" s="11"/>
      <c r="E416" s="11"/>
    </row>
    <row r="417" spans="3:5" ht="12.75">
      <c r="C417" s="11"/>
      <c r="D417" s="11"/>
      <c r="E417" s="11"/>
    </row>
    <row r="418" spans="3:5" ht="12.75">
      <c r="C418" s="11"/>
      <c r="D418" s="11"/>
      <c r="E418" s="11"/>
    </row>
    <row r="419" spans="3:5" ht="12.75">
      <c r="C419" s="11"/>
      <c r="D419" s="11"/>
      <c r="E419" s="11"/>
    </row>
    <row r="420" spans="3:5" ht="12.75">
      <c r="C420" s="11"/>
      <c r="D420" s="11"/>
      <c r="E420" s="11"/>
    </row>
    <row r="421" spans="3:5" ht="12.75">
      <c r="C421" s="11"/>
      <c r="D421" s="11"/>
      <c r="E421" s="11"/>
    </row>
    <row r="422" spans="3:5" ht="12.75">
      <c r="C422" s="11"/>
      <c r="D422" s="11"/>
      <c r="E422" s="11"/>
    </row>
    <row r="423" spans="3:5" ht="12.75">
      <c r="C423" s="11"/>
      <c r="D423" s="11"/>
      <c r="E423" s="11"/>
    </row>
    <row r="424" spans="3:5" ht="12.75">
      <c r="C424" s="11"/>
      <c r="D424" s="11"/>
      <c r="E424" s="11"/>
    </row>
    <row r="425" spans="3:5" ht="12.75">
      <c r="C425" s="11"/>
      <c r="D425" s="11"/>
      <c r="E425" s="11"/>
    </row>
    <row r="426" spans="3:5" ht="12.75">
      <c r="C426" s="11"/>
      <c r="D426" s="11"/>
      <c r="E426" s="11"/>
    </row>
    <row r="427" spans="3:5" ht="12.75">
      <c r="C427" s="11"/>
      <c r="D427" s="11"/>
      <c r="E427" s="11"/>
    </row>
    <row r="428" spans="3:5" ht="12.75">
      <c r="C428" s="11"/>
      <c r="D428" s="11"/>
      <c r="E428" s="11"/>
    </row>
    <row r="429" spans="3:5" ht="12.75">
      <c r="C429" s="11"/>
      <c r="D429" s="11"/>
      <c r="E429" s="11"/>
    </row>
    <row r="430" spans="3:5" ht="12.75">
      <c r="C430" s="11"/>
      <c r="D430" s="11"/>
      <c r="E430" s="11"/>
    </row>
    <row r="431" spans="3:5" ht="12.75">
      <c r="C431" s="11"/>
      <c r="D431" s="11"/>
      <c r="E431" s="11"/>
    </row>
    <row r="432" spans="3:5" ht="12.75">
      <c r="C432" s="11"/>
      <c r="D432" s="11"/>
      <c r="E432" s="11"/>
    </row>
    <row r="433" spans="3:5" ht="12.75">
      <c r="C433" s="11"/>
      <c r="D433" s="11"/>
      <c r="E433" s="11"/>
    </row>
    <row r="434" spans="3:5" ht="12.75">
      <c r="C434" s="11"/>
      <c r="D434" s="11"/>
      <c r="E434" s="11"/>
    </row>
    <row r="435" spans="3:5" ht="12.75">
      <c r="C435" s="11"/>
      <c r="D435" s="11"/>
      <c r="E435" s="11"/>
    </row>
    <row r="436" spans="3:5" ht="12.75">
      <c r="C436" s="11"/>
      <c r="D436" s="11"/>
      <c r="E436" s="11"/>
    </row>
    <row r="437" spans="3:5" ht="12.75">
      <c r="C437" s="11"/>
      <c r="D437" s="11"/>
      <c r="E437" s="11"/>
    </row>
    <row r="438" spans="3:5" ht="12.75">
      <c r="C438" s="11"/>
      <c r="D438" s="11"/>
      <c r="E438" s="11"/>
    </row>
    <row r="439" spans="3:5" ht="12.75">
      <c r="C439" s="11"/>
      <c r="D439" s="11"/>
      <c r="E439" s="11"/>
    </row>
    <row r="440" spans="3:5" ht="12.75">
      <c r="C440" s="11"/>
      <c r="D440" s="11"/>
      <c r="E440" s="11"/>
    </row>
    <row r="441" spans="3:5" ht="12.75">
      <c r="C441" s="11"/>
      <c r="D441" s="11"/>
      <c r="E441" s="11"/>
    </row>
    <row r="442" spans="3:5" ht="12.75">
      <c r="C442" s="11"/>
      <c r="D442" s="11"/>
      <c r="E442" s="11"/>
    </row>
    <row r="443" spans="3:5" ht="12.75">
      <c r="C443" s="11"/>
      <c r="D443" s="11"/>
      <c r="E443" s="11"/>
    </row>
    <row r="444" spans="3:5" ht="12.75">
      <c r="C444" s="11"/>
      <c r="D444" s="11"/>
      <c r="E444" s="11"/>
    </row>
    <row r="445" spans="3:5" ht="12.75">
      <c r="C445" s="11"/>
      <c r="D445" s="11"/>
      <c r="E445" s="11"/>
    </row>
    <row r="446" spans="3:5" ht="12.75">
      <c r="C446" s="11"/>
      <c r="D446" s="11"/>
      <c r="E446" s="11"/>
    </row>
    <row r="447" spans="3:5" ht="12.75">
      <c r="C447" s="11"/>
      <c r="D447" s="11"/>
      <c r="E447" s="11"/>
    </row>
    <row r="448" spans="3:5" ht="12.75">
      <c r="C448" s="11"/>
      <c r="D448" s="11"/>
      <c r="E448" s="11"/>
    </row>
    <row r="449" spans="3:5" ht="12.75">
      <c r="C449" s="11"/>
      <c r="D449" s="11"/>
      <c r="E449" s="11"/>
    </row>
    <row r="450" spans="3:5" ht="12.75">
      <c r="C450" s="11"/>
      <c r="D450" s="11"/>
      <c r="E450" s="11"/>
    </row>
    <row r="451" spans="3:5" ht="12.75">
      <c r="C451" s="11"/>
      <c r="D451" s="11"/>
      <c r="E451" s="11"/>
    </row>
    <row r="452" spans="3:5" ht="12.75">
      <c r="C452" s="11"/>
      <c r="D452" s="11"/>
      <c r="E452" s="11"/>
    </row>
    <row r="453" spans="3:5" ht="12.75">
      <c r="C453" s="11"/>
      <c r="D453" s="11"/>
      <c r="E453" s="11"/>
    </row>
    <row r="454" spans="3:5" ht="12.75">
      <c r="C454" s="11"/>
      <c r="D454" s="11"/>
      <c r="E454" s="11"/>
    </row>
    <row r="455" spans="3:5" ht="12.75">
      <c r="C455" s="11"/>
      <c r="D455" s="11"/>
      <c r="E455" s="11"/>
    </row>
    <row r="456" spans="3:5" ht="12.75">
      <c r="C456" s="11"/>
      <c r="D456" s="11"/>
      <c r="E456" s="11"/>
    </row>
    <row r="457" spans="3:5" ht="12.75">
      <c r="C457" s="11"/>
      <c r="D457" s="11"/>
      <c r="E457" s="11"/>
    </row>
    <row r="458" spans="3:5" ht="12.75">
      <c r="C458" s="11"/>
      <c r="D458" s="11"/>
      <c r="E458" s="11"/>
    </row>
    <row r="459" spans="3:5" ht="12.75">
      <c r="C459" s="11"/>
      <c r="D459" s="11"/>
      <c r="E459" s="11"/>
    </row>
    <row r="460" spans="3:5" ht="12.75">
      <c r="C460" s="11"/>
      <c r="D460" s="11"/>
      <c r="E460" s="11"/>
    </row>
    <row r="461" spans="3:5" ht="12.75">
      <c r="C461" s="11"/>
      <c r="D461" s="11"/>
      <c r="E461" s="11"/>
    </row>
    <row r="462" spans="3:5" ht="12.75">
      <c r="C462" s="11"/>
      <c r="D462" s="11"/>
      <c r="E462" s="11"/>
    </row>
    <row r="463" spans="3:5" ht="12.75">
      <c r="C463" s="11"/>
      <c r="D463" s="11"/>
      <c r="E463" s="11"/>
    </row>
    <row r="464" spans="3:5" ht="12.75">
      <c r="C464" s="11"/>
      <c r="D464" s="11"/>
      <c r="E464" s="11"/>
    </row>
    <row r="465" spans="3:5" ht="12.75">
      <c r="C465" s="11"/>
      <c r="D465" s="11"/>
      <c r="E465" s="11"/>
    </row>
    <row r="466" spans="3:5" ht="12.75">
      <c r="C466" s="11"/>
      <c r="D466" s="11"/>
      <c r="E466" s="11"/>
    </row>
    <row r="467" spans="3:5" ht="12.75">
      <c r="C467" s="11"/>
      <c r="D467" s="11"/>
      <c r="E467" s="11"/>
    </row>
    <row r="468" spans="3:5" ht="12.75">
      <c r="C468" s="11"/>
      <c r="D468" s="11"/>
      <c r="E468" s="11"/>
    </row>
    <row r="469" spans="3:5" ht="12.75">
      <c r="C469" s="11"/>
      <c r="D469" s="11"/>
      <c r="E469" s="11"/>
    </row>
    <row r="470" spans="3:5" ht="12.75">
      <c r="C470" s="11"/>
      <c r="D470" s="11"/>
      <c r="E470" s="11"/>
    </row>
    <row r="471" spans="3:5" ht="12.75">
      <c r="C471" s="11"/>
      <c r="D471" s="11"/>
      <c r="E471" s="11"/>
    </row>
    <row r="472" spans="3:5" ht="12.75">
      <c r="C472" s="11"/>
      <c r="D472" s="11"/>
      <c r="E472" s="11"/>
    </row>
    <row r="473" spans="3:5" ht="12.75">
      <c r="C473" s="11"/>
      <c r="D473" s="11"/>
      <c r="E473" s="11"/>
    </row>
    <row r="474" spans="3:5" ht="12.75">
      <c r="C474" s="11"/>
      <c r="D474" s="11"/>
      <c r="E474" s="11"/>
    </row>
    <row r="475" spans="3:5" ht="12.75">
      <c r="C475" s="11"/>
      <c r="D475" s="11"/>
      <c r="E475" s="11"/>
    </row>
    <row r="476" spans="3:5" ht="12.75">
      <c r="C476" s="11"/>
      <c r="D476" s="11"/>
      <c r="E476" s="11"/>
    </row>
    <row r="477" spans="3:5" ht="12.75">
      <c r="C477" s="11"/>
      <c r="D477" s="11"/>
      <c r="E477" s="11"/>
    </row>
    <row r="478" spans="3:5" ht="12.75">
      <c r="C478" s="11"/>
      <c r="D478" s="11"/>
      <c r="E478" s="11"/>
    </row>
    <row r="479" spans="3:5" ht="12.75">
      <c r="C479" s="11"/>
      <c r="D479" s="11"/>
      <c r="E479" s="11"/>
    </row>
    <row r="480" spans="3:5" ht="12.75">
      <c r="C480" s="11"/>
      <c r="D480" s="11"/>
      <c r="E480" s="11"/>
    </row>
    <row r="481" spans="3:5" ht="12.75">
      <c r="C481" s="11"/>
      <c r="D481" s="11"/>
      <c r="E481" s="11"/>
    </row>
    <row r="482" spans="3:5" ht="12.75">
      <c r="C482" s="11"/>
      <c r="D482" s="11"/>
      <c r="E482" s="11"/>
    </row>
    <row r="483" spans="3:5" ht="12.75">
      <c r="C483" s="11"/>
      <c r="D483" s="11"/>
      <c r="E483" s="11"/>
    </row>
    <row r="484" spans="3:5" ht="12.75">
      <c r="C484" s="11"/>
      <c r="D484" s="11"/>
      <c r="E484" s="11"/>
    </row>
    <row r="485" spans="3:5" ht="12.75">
      <c r="C485" s="11"/>
      <c r="D485" s="11"/>
      <c r="E485" s="11"/>
    </row>
    <row r="486" spans="3:5" ht="12.75">
      <c r="C486" s="11"/>
      <c r="D486" s="11"/>
      <c r="E486" s="11"/>
    </row>
    <row r="487" spans="3:5" ht="12.75">
      <c r="C487" s="11"/>
      <c r="D487" s="11"/>
      <c r="E487" s="11"/>
    </row>
    <row r="488" spans="3:5" ht="12.75">
      <c r="C488" s="11"/>
      <c r="D488" s="11"/>
      <c r="E488" s="11"/>
    </row>
    <row r="489" spans="3:5" ht="12.75">
      <c r="C489" s="11"/>
      <c r="D489" s="11"/>
      <c r="E489" s="11"/>
    </row>
    <row r="490" spans="3:5" ht="12.75">
      <c r="C490" s="11"/>
      <c r="D490" s="11"/>
      <c r="E490" s="11"/>
    </row>
    <row r="491" spans="3:5" ht="12.75">
      <c r="C491" s="11"/>
      <c r="D491" s="11"/>
      <c r="E491" s="11"/>
    </row>
    <row r="492" spans="3:5" ht="12.75">
      <c r="C492" s="11"/>
      <c r="D492" s="11"/>
      <c r="E492" s="11"/>
    </row>
    <row r="493" spans="3:5" ht="12.75">
      <c r="C493" s="11"/>
      <c r="D493" s="11"/>
      <c r="E493" s="11"/>
    </row>
    <row r="494" spans="3:5" ht="12.75">
      <c r="C494" s="11"/>
      <c r="D494" s="11"/>
      <c r="E494" s="11"/>
    </row>
    <row r="495" spans="3:5" ht="12.75">
      <c r="C495" s="11"/>
      <c r="D495" s="11"/>
      <c r="E495" s="11"/>
    </row>
    <row r="496" spans="3:5" ht="12.75">
      <c r="C496" s="11"/>
      <c r="D496" s="11"/>
      <c r="E496" s="11"/>
    </row>
    <row r="497" spans="3:5" ht="12.75">
      <c r="C497" s="11"/>
      <c r="D497" s="11"/>
      <c r="E497" s="11"/>
    </row>
    <row r="498" spans="3:5" ht="12.75">
      <c r="C498" s="11"/>
      <c r="D498" s="11"/>
      <c r="E498" s="11"/>
    </row>
    <row r="499" spans="3:5" ht="12.75">
      <c r="C499" s="11"/>
      <c r="D499" s="11"/>
      <c r="E499" s="11"/>
    </row>
    <row r="500" spans="3:5" ht="12.75">
      <c r="C500" s="11"/>
      <c r="D500" s="11"/>
      <c r="E500" s="11"/>
    </row>
    <row r="501" spans="3:5" ht="12.75">
      <c r="C501" s="11"/>
      <c r="D501" s="11"/>
      <c r="E501" s="11"/>
    </row>
    <row r="502" spans="3:5" ht="12.75">
      <c r="C502" s="11"/>
      <c r="D502" s="11"/>
      <c r="E502" s="11"/>
    </row>
    <row r="503" spans="3:5" ht="12.75">
      <c r="C503" s="11"/>
      <c r="D503" s="11"/>
      <c r="E503" s="11"/>
    </row>
    <row r="504" spans="3:5" ht="12.75">
      <c r="C504" s="11"/>
      <c r="D504" s="11"/>
      <c r="E504" s="11"/>
    </row>
    <row r="505" spans="3:5" ht="12.75">
      <c r="C505" s="11"/>
      <c r="D505" s="11"/>
      <c r="E505" s="11"/>
    </row>
    <row r="506" spans="3:5" ht="12.75">
      <c r="C506" s="11"/>
      <c r="D506" s="11"/>
      <c r="E506" s="11"/>
    </row>
    <row r="507" spans="3:5" ht="12.75">
      <c r="C507" s="11"/>
      <c r="D507" s="11"/>
      <c r="E507" s="11"/>
    </row>
    <row r="508" spans="3:5" ht="12.75">
      <c r="C508" s="11"/>
      <c r="D508" s="11"/>
      <c r="E508" s="11"/>
    </row>
    <row r="509" spans="3:5" ht="12.75">
      <c r="C509" s="11"/>
      <c r="D509" s="11"/>
      <c r="E509" s="11"/>
    </row>
    <row r="510" spans="3:5" ht="12.75">
      <c r="C510" s="11"/>
      <c r="D510" s="11"/>
      <c r="E510" s="11"/>
    </row>
    <row r="511" spans="3:5" ht="12.75">
      <c r="C511" s="11"/>
      <c r="D511" s="11"/>
      <c r="E511" s="11"/>
    </row>
    <row r="512" spans="3:5" ht="12.75">
      <c r="C512" s="11"/>
      <c r="D512" s="11"/>
      <c r="E512" s="11"/>
    </row>
    <row r="513" spans="3:5" ht="12.75">
      <c r="C513" s="11"/>
      <c r="D513" s="11"/>
      <c r="E513" s="11"/>
    </row>
    <row r="514" spans="3:5" ht="12.75">
      <c r="C514" s="11"/>
      <c r="D514" s="11"/>
      <c r="E514" s="11"/>
    </row>
    <row r="515" spans="3:5" ht="12.75">
      <c r="C515" s="11"/>
      <c r="D515" s="11"/>
      <c r="E515" s="11"/>
    </row>
    <row r="516" spans="3:5" ht="12.75">
      <c r="C516" s="11"/>
      <c r="D516" s="11"/>
      <c r="E516" s="11"/>
    </row>
    <row r="517" spans="3:5" ht="12.75">
      <c r="C517" s="11"/>
      <c r="D517" s="11"/>
      <c r="E517" s="11"/>
    </row>
    <row r="518" spans="3:5" ht="12.75">
      <c r="C518" s="11"/>
      <c r="D518" s="11"/>
      <c r="E518" s="11"/>
    </row>
    <row r="519" spans="3:5" ht="12.75">
      <c r="C519" s="11"/>
      <c r="D519" s="11"/>
      <c r="E519" s="11"/>
    </row>
    <row r="520" spans="3:5" ht="12.75">
      <c r="C520" s="11"/>
      <c r="D520" s="11"/>
      <c r="E520" s="11"/>
    </row>
    <row r="521" spans="3:5" ht="12.75">
      <c r="C521" s="11"/>
      <c r="D521" s="11"/>
      <c r="E521" s="11"/>
    </row>
    <row r="522" spans="3:5" ht="12.75">
      <c r="C522" s="11"/>
      <c r="D522" s="11"/>
      <c r="E522" s="11"/>
    </row>
    <row r="523" spans="3:5" ht="12.75">
      <c r="C523" s="11"/>
      <c r="D523" s="11"/>
      <c r="E523" s="11"/>
    </row>
    <row r="524" spans="3:5" ht="12.75">
      <c r="C524" s="11"/>
      <c r="D524" s="11"/>
      <c r="E524" s="11"/>
    </row>
    <row r="525" spans="3:5" ht="12.75">
      <c r="C525" s="11"/>
      <c r="D525" s="11"/>
      <c r="E525" s="11"/>
    </row>
    <row r="526" spans="3:5" ht="12.75">
      <c r="C526" s="11"/>
      <c r="D526" s="11"/>
      <c r="E526" s="11"/>
    </row>
  </sheetData>
  <sheetProtection/>
  <mergeCells count="5">
    <mergeCell ref="A5:F5"/>
    <mergeCell ref="E1:F1"/>
    <mergeCell ref="B2:F2"/>
    <mergeCell ref="A4:F4"/>
    <mergeCell ref="C3:F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2019-05-22T08:41:06Z</cp:lastPrinted>
  <dcterms:created xsi:type="dcterms:W3CDTF">1996-10-08T23:32:33Z</dcterms:created>
  <dcterms:modified xsi:type="dcterms:W3CDTF">2019-08-26T07:55:58Z</dcterms:modified>
  <cp:category/>
  <cp:version/>
  <cp:contentType/>
  <cp:contentStatus/>
</cp:coreProperties>
</file>