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" windowWidth="15480" windowHeight="10320" activeTab="0"/>
  </bookViews>
  <sheets>
    <sheet name="2020 год" sheetId="1" r:id="rId1"/>
  </sheets>
  <definedNames>
    <definedName name="_xlnm.Print_Titles" localSheetId="0">'2020 год'!$7:$8</definedName>
    <definedName name="_xlnm.Print_Area" localSheetId="0">'2020 год'!$A$1:$G$168</definedName>
  </definedNames>
  <calcPr fullCalcOnLoad="1"/>
</workbook>
</file>

<file path=xl/sharedStrings.xml><?xml version="1.0" encoding="utf-8"?>
<sst xmlns="http://schemas.openxmlformats.org/spreadsheetml/2006/main" count="695" uniqueCount="175">
  <si>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</si>
  <si>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</si>
  <si>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</si>
  <si>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</si>
  <si>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</si>
  <si>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</si>
  <si>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</si>
  <si>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</si>
  <si>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</si>
  <si>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</si>
  <si>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</si>
  <si>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</si>
  <si>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</si>
  <si>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</si>
  <si>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</si>
  <si>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</si>
  <si>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</si>
  <si>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</si>
  <si>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</si>
  <si>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</si>
  <si>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</si>
  <si>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</si>
  <si>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</si>
  <si>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</si>
  <si>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</si>
  <si>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</si>
  <si>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</si>
  <si>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</si>
  <si>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</si>
  <si>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</si>
  <si>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</si>
  <si>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</si>
  <si>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</si>
  <si>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</si>
  <si>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</si>
  <si>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</si>
  <si>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</si>
  <si>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</si>
  <si>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</si>
  <si>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</si>
  <si>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</si>
  <si>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</si>
  <si>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</si>
  <si>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</si>
  <si>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</si>
  <si>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</si>
  <si>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</si>
  <si>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</si>
  <si>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</si>
  <si>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</si>
  <si>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</si>
  <si>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</si>
  <si>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</si>
  <si>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</si>
  <si>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</si>
  <si>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</si>
  <si>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</si>
  <si>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</si>
  <si>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</si>
  <si>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</si>
  <si>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</si>
  <si>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</si>
  <si>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</si>
  <si>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</si>
  <si>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</si>
  <si>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</si>
  <si>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</si>
  <si>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</si>
  <si>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</si>
  <si>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</si>
  <si>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</si>
  <si>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</si>
  <si>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</si>
  <si>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</si>
  <si>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</si>
  <si>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</si>
  <si>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</si>
  <si>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</si>
  <si>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</si>
  <si>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</si>
  <si>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</si>
  <si>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</si>
  <si>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</si>
  <si>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</si>
  <si>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</si>
  <si>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</si>
  <si>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</si>
  <si>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</si>
  <si>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</si>
  <si>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</si>
  <si>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</si>
  <si>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</si>
  <si>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</si>
  <si>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</si>
  <si>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</si>
  <si>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</si>
  <si>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</si>
  <si>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</si>
  <si>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</si>
  <si>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</si>
  <si>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</si>
  <si>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</si>
  <si>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Мероприятия по противодействию терроризма и противодействию экстремистской деятельности</t>
  </si>
  <si>
    <t xml:space="preserve">Подпрограмма "Жилищно-коммунальная инфраструктура МО Толстихинский сельсовет" 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</si>
  <si>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</si>
  <si>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</si>
  <si>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</si>
  <si>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</si>
  <si>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</si>
  <si>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</si>
  <si>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</si>
  <si>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</si>
  <si>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</si>
  <si>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</si>
  <si>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</si>
  <si>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</si>
  <si>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</si>
  <si>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</si>
  <si>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</si>
  <si>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</si>
  <si>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</si>
  <si>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</si>
  <si>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</si>
  <si>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</si>
  <si>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</si>
  <si>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</si>
  <si>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</si>
  <si>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</si>
  <si>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</si>
  <si>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</si>
  <si>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</si>
  <si>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</si>
  <si>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</si>
  <si>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</si>
  <si>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</si>
  <si>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на 2020 год</t>
  </si>
  <si>
    <t>Сумма на          2020 год</t>
  </si>
  <si>
    <t>0107</t>
  </si>
  <si>
    <t>9330000000</t>
  </si>
  <si>
    <t>9330081000</t>
  </si>
  <si>
    <t>880</t>
  </si>
  <si>
    <t>Обеспечение проведение выборов и референдумов</t>
  </si>
  <si>
    <t>Функционирование избирательной комиссии МО Толстихинский сельсовет</t>
  </si>
  <si>
    <t>Специальные расходы</t>
  </si>
  <si>
    <t>Субсидия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</si>
  <si>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9310010490</t>
  </si>
  <si>
    <t>Субсидия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</si>
  <si>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0140010490</t>
  </si>
  <si>
    <t>01100S4120</t>
  </si>
  <si>
    <t>Субсидия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</si>
  <si>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Софинансирование субсидии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</si>
  <si>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</si>
  <si>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01200S5090</t>
  </si>
  <si>
    <t>Софинансирование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</si>
  <si>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Субсидия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</si>
  <si>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</si>
  <si>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0130010490</t>
  </si>
  <si>
    <t>1001</t>
  </si>
  <si>
    <t>СОЦИАЛЬНАЯ ПОЛИТИКА</t>
  </si>
  <si>
    <t>1000</t>
  </si>
  <si>
    <t>Пенсионное обеспечение</t>
  </si>
  <si>
    <t>0140080130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</si>
  <si>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</si>
  <si>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</si>
  <si>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</si>
  <si>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</si>
  <si>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</si>
  <si>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 xml:space="preserve">к Решению Толстихинского сельского Совета депутатов </t>
  </si>
  <si>
    <t>Субсидия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</si>
  <si>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01200S5080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</si>
  <si>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</si>
  <si>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Подпрограмма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</si>
  <si>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</si>
  <si>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Приложение № 4</t>
  </si>
  <si>
    <t>№ 2-134 от 09.04.2020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</si>
</sst>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172" fontId="3" fillId="34" borderId="10" xfId="0" applyNumberFormat="1" applyFont="1" applyFill="1" applyBorder="1" applyAlignment="1">
      <alignment vertical="top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 applyProtection="1">
      <alignment horizontal="left" vertical="center" wrapText="1"/>
      <protection/>
    </xf>
    <xf numFmtId="49" fontId="3" fillId="35" borderId="11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3" xfId="0" applyNumberFormat="1" applyFont="1" applyFill="1" applyBorder="1" applyAlignment="1" applyProtection="1">
      <alignment horizontal="left" vertical="center" wrapText="1"/>
      <protection/>
    </xf>
    <xf numFmtId="172" fontId="8" fillId="35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" fillId="0" borderId="10" xfId="0" applyNumberFormat="1" applyFont="1" applyBorder="1" applyAlignment="1">
      <alignment vertical="top" wrapText="1"/>
    </xf>
    <xf numFmtId="0" fontId="8" fillId="36" borderId="14" xfId="0" applyFont="1" applyFill="1" applyBorder="1" applyAlignment="1">
      <alignment horizontal="center" wrapText="1"/>
    </xf>
    <xf numFmtId="0" fontId="8" fillId="36" borderId="15" xfId="0" applyFont="1" applyFill="1" applyBorder="1" applyAlignment="1">
      <alignment horizontal="center" wrapText="1"/>
    </xf>
    <xf numFmtId="0" fontId="8" fillId="36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8.00390625" style="4" customWidth="1"/>
    <col min="2" max="2" width="104.125" style="6" customWidth="1"/>
    <col min="3" max="3" width="10.875" style="6" customWidth="1"/>
    <col min="4" max="4" width="11.875" style="7" customWidth="1"/>
    <col min="5" max="5" width="11.00390625" style="7" customWidth="1"/>
    <col min="6" max="6" width="10.625" style="7" customWidth="1"/>
    <col min="7" max="7" width="14.25390625" style="5" customWidth="1"/>
    <col min="8" max="8" width="10.75390625" style="5" customWidth="1"/>
    <col min="9" max="16384" width="9.125" style="5" customWidth="1"/>
  </cols>
  <sheetData>
    <row r="1" spans="1:7" ht="12.75">
      <c r="A1" s="80" t="s">
        <v>173</v>
      </c>
      <c r="B1" s="81"/>
      <c r="C1" s="81"/>
      <c r="D1" s="81"/>
      <c r="E1" s="81"/>
      <c r="F1" s="81"/>
      <c r="G1" s="81"/>
    </row>
    <row r="2" spans="1:7" ht="12.75">
      <c r="A2" s="80" t="s">
        <v>167</v>
      </c>
      <c r="B2" s="81"/>
      <c r="C2" s="81"/>
      <c r="D2" s="81"/>
      <c r="E2" s="81"/>
      <c r="F2" s="81"/>
      <c r="G2" s="81"/>
    </row>
    <row r="3" spans="1:7" ht="12.75">
      <c r="A3" s="80" t="s">
        <v>174</v>
      </c>
      <c r="B3" s="81"/>
      <c r="C3" s="81"/>
      <c r="D3" s="81"/>
      <c r="E3" s="81"/>
      <c r="F3" s="81"/>
      <c r="G3" s="81"/>
    </row>
    <row r="4" spans="1:7" s="3" customFormat="1" ht="20.25" customHeight="1">
      <c r="A4" s="79" t="s">
        <v>45</v>
      </c>
      <c r="B4" s="79"/>
      <c r="C4" s="79"/>
      <c r="D4" s="79"/>
      <c r="E4" s="79"/>
      <c r="F4" s="79"/>
      <c r="G4" s="79"/>
    </row>
    <row r="5" spans="1:7" s="3" customFormat="1" ht="14.25" customHeight="1">
      <c r="A5" s="79" t="s">
        <v>135</v>
      </c>
      <c r="B5" s="79"/>
      <c r="C5" s="79"/>
      <c r="D5" s="79"/>
      <c r="E5" s="79"/>
      <c r="F5" s="79"/>
      <c r="G5" s="79"/>
    </row>
    <row r="6" spans="1:7" ht="12.75">
      <c r="A6" s="16"/>
      <c r="B6" s="1"/>
      <c r="C6" s="1"/>
      <c r="D6" s="2"/>
      <c r="E6" s="2"/>
      <c r="F6" s="2"/>
      <c r="G6" s="17" t="s">
        <v>5</v>
      </c>
    </row>
    <row r="7" spans="1:7" ht="25.5">
      <c r="A7" s="18" t="s">
        <v>6</v>
      </c>
      <c r="B7" s="18" t="s">
        <v>7</v>
      </c>
      <c r="C7" s="18" t="s">
        <v>68</v>
      </c>
      <c r="D7" s="19" t="s">
        <v>21</v>
      </c>
      <c r="E7" s="19" t="s">
        <v>8</v>
      </c>
      <c r="F7" s="19" t="s">
        <v>16</v>
      </c>
      <c r="G7" s="20" t="s">
        <v>136</v>
      </c>
    </row>
    <row r="8" spans="1:7" ht="12.75">
      <c r="A8" s="21"/>
      <c r="B8" s="19" t="s">
        <v>9</v>
      </c>
      <c r="C8" s="19"/>
      <c r="D8" s="19" t="s">
        <v>10</v>
      </c>
      <c r="E8" s="19" t="s">
        <v>11</v>
      </c>
      <c r="F8" s="19" t="s">
        <v>12</v>
      </c>
      <c r="G8" s="19" t="s">
        <v>13</v>
      </c>
    </row>
    <row r="9" spans="1:7" ht="12.75">
      <c r="A9" s="21" t="s">
        <v>9</v>
      </c>
      <c r="B9" s="22" t="s">
        <v>72</v>
      </c>
      <c r="C9" s="19" t="s">
        <v>67</v>
      </c>
      <c r="D9" s="19"/>
      <c r="E9" s="19"/>
      <c r="F9" s="19"/>
      <c r="G9" s="19"/>
    </row>
    <row r="10" spans="1:7" ht="12.75">
      <c r="A10" s="23">
        <f>A9+1</f>
        <v>2</v>
      </c>
      <c r="B10" s="24" t="s">
        <v>4</v>
      </c>
      <c r="C10" s="25" t="s">
        <v>67</v>
      </c>
      <c r="D10" s="25" t="s">
        <v>15</v>
      </c>
      <c r="E10" s="25" t="s">
        <v>14</v>
      </c>
      <c r="F10" s="25" t="s">
        <v>14</v>
      </c>
      <c r="G10" s="26">
        <f>G11+G17+G29+G34+G39</f>
        <v>2848.4</v>
      </c>
    </row>
    <row r="11" spans="1:7" ht="15" customHeight="1">
      <c r="A11" s="23">
        <f aca="true" t="shared" si="0" ref="A11:A52">A10+1</f>
        <v>3</v>
      </c>
      <c r="B11" s="24" t="s">
        <v>31</v>
      </c>
      <c r="C11" s="19" t="s">
        <v>67</v>
      </c>
      <c r="D11" s="68" t="s">
        <v>19</v>
      </c>
      <c r="E11" s="19"/>
      <c r="F11" s="19"/>
      <c r="G11" s="26">
        <f>G14</f>
        <v>760.5</v>
      </c>
    </row>
    <row r="12" spans="1:7" ht="14.25" customHeight="1">
      <c r="A12" s="23">
        <f t="shared" si="0"/>
        <v>4</v>
      </c>
      <c r="B12" s="71" t="s">
        <v>50</v>
      </c>
      <c r="C12" s="19" t="s">
        <v>67</v>
      </c>
      <c r="D12" s="19" t="s">
        <v>19</v>
      </c>
      <c r="E12" s="19" t="s">
        <v>107</v>
      </c>
      <c r="F12" s="19"/>
      <c r="G12" s="28">
        <f>G13</f>
        <v>760.5</v>
      </c>
    </row>
    <row r="13" spans="1:7" ht="15" customHeight="1">
      <c r="A13" s="23">
        <f t="shared" si="0"/>
        <v>5</v>
      </c>
      <c r="B13" s="72" t="s">
        <v>51</v>
      </c>
      <c r="C13" s="19" t="s">
        <v>67</v>
      </c>
      <c r="D13" s="19" t="s">
        <v>19</v>
      </c>
      <c r="E13" s="19" t="s">
        <v>105</v>
      </c>
      <c r="F13" s="19"/>
      <c r="G13" s="28">
        <f>G14</f>
        <v>760.5</v>
      </c>
    </row>
    <row r="14" spans="1:7" ht="14.25" customHeight="1">
      <c r="A14" s="23">
        <f t="shared" si="0"/>
        <v>6</v>
      </c>
      <c r="B14" s="27" t="s">
        <v>0</v>
      </c>
      <c r="C14" s="19" t="s">
        <v>67</v>
      </c>
      <c r="D14" s="19" t="s">
        <v>19</v>
      </c>
      <c r="E14" s="19" t="s">
        <v>106</v>
      </c>
      <c r="F14" s="19"/>
      <c r="G14" s="28">
        <f>G15</f>
        <v>760.5</v>
      </c>
    </row>
    <row r="15" spans="1:7" ht="25.5" customHeight="1">
      <c r="A15" s="23">
        <f t="shared" si="0"/>
        <v>7</v>
      </c>
      <c r="B15" s="27" t="s">
        <v>48</v>
      </c>
      <c r="C15" s="19" t="s">
        <v>67</v>
      </c>
      <c r="D15" s="19" t="s">
        <v>19</v>
      </c>
      <c r="E15" s="19" t="s">
        <v>106</v>
      </c>
      <c r="F15" s="19" t="s">
        <v>46</v>
      </c>
      <c r="G15" s="28">
        <f>G16</f>
        <v>760.5</v>
      </c>
    </row>
    <row r="16" spans="1:7" ht="13.5" customHeight="1">
      <c r="A16" s="23">
        <f t="shared" si="0"/>
        <v>8</v>
      </c>
      <c r="B16" s="27" t="s">
        <v>49</v>
      </c>
      <c r="C16" s="19" t="s">
        <v>67</v>
      </c>
      <c r="D16" s="19" t="s">
        <v>19</v>
      </c>
      <c r="E16" s="19" t="s">
        <v>106</v>
      </c>
      <c r="F16" s="19" t="s">
        <v>47</v>
      </c>
      <c r="G16" s="60">
        <v>760.5</v>
      </c>
    </row>
    <row r="17" spans="1:7" ht="27.75" customHeight="1">
      <c r="A17" s="23">
        <f t="shared" si="0"/>
        <v>9</v>
      </c>
      <c r="B17" s="24" t="s">
        <v>32</v>
      </c>
      <c r="C17" s="19" t="s">
        <v>67</v>
      </c>
      <c r="D17" s="25" t="s">
        <v>20</v>
      </c>
      <c r="E17" s="25"/>
      <c r="F17" s="25"/>
      <c r="G17" s="29">
        <f>G18</f>
        <v>2024.5</v>
      </c>
    </row>
    <row r="18" spans="1:7" ht="12.75" customHeight="1">
      <c r="A18" s="23">
        <f t="shared" si="0"/>
        <v>10</v>
      </c>
      <c r="B18" s="70" t="s">
        <v>52</v>
      </c>
      <c r="C18" s="19" t="s">
        <v>67</v>
      </c>
      <c r="D18" s="19" t="s">
        <v>20</v>
      </c>
      <c r="E18" s="19" t="s">
        <v>108</v>
      </c>
      <c r="F18" s="19"/>
      <c r="G18" s="28">
        <f>G19</f>
        <v>2024.5</v>
      </c>
    </row>
    <row r="19" spans="1:7" ht="14.25" customHeight="1">
      <c r="A19" s="23">
        <f t="shared" si="0"/>
        <v>11</v>
      </c>
      <c r="B19" s="27" t="s">
        <v>69</v>
      </c>
      <c r="C19" s="19" t="s">
        <v>67</v>
      </c>
      <c r="D19" s="19" t="s">
        <v>20</v>
      </c>
      <c r="E19" s="19" t="s">
        <v>109</v>
      </c>
      <c r="F19" s="19"/>
      <c r="G19" s="28">
        <f>G20+G23+G26</f>
        <v>2024.5</v>
      </c>
    </row>
    <row r="20" spans="1:7" s="74" customFormat="1" ht="42" customHeight="1">
      <c r="A20" s="23">
        <f t="shared" si="0"/>
        <v>12</v>
      </c>
      <c r="B20" s="30" t="s">
        <v>144</v>
      </c>
      <c r="C20" s="19" t="s">
        <v>67</v>
      </c>
      <c r="D20" s="19" t="s">
        <v>20</v>
      </c>
      <c r="E20" s="19" t="s">
        <v>145</v>
      </c>
      <c r="F20" s="19"/>
      <c r="G20" s="32">
        <f>G21</f>
        <v>31.8</v>
      </c>
    </row>
    <row r="21" spans="1:7" s="74" customFormat="1" ht="27.75" customHeight="1">
      <c r="A21" s="23">
        <f t="shared" si="0"/>
        <v>13</v>
      </c>
      <c r="B21" s="27" t="s">
        <v>48</v>
      </c>
      <c r="C21" s="19" t="s">
        <v>67</v>
      </c>
      <c r="D21" s="19" t="s">
        <v>20</v>
      </c>
      <c r="E21" s="19" t="s">
        <v>145</v>
      </c>
      <c r="F21" s="19" t="s">
        <v>46</v>
      </c>
      <c r="G21" s="32">
        <f>G22</f>
        <v>31.8</v>
      </c>
    </row>
    <row r="22" spans="1:7" s="74" customFormat="1" ht="15.75" customHeight="1">
      <c r="A22" s="23">
        <f t="shared" si="0"/>
        <v>14</v>
      </c>
      <c r="B22" s="27" t="s">
        <v>49</v>
      </c>
      <c r="C22" s="19" t="s">
        <v>67</v>
      </c>
      <c r="D22" s="19" t="s">
        <v>20</v>
      </c>
      <c r="E22" s="19" t="s">
        <v>145</v>
      </c>
      <c r="F22" s="19" t="s">
        <v>47</v>
      </c>
      <c r="G22" s="61">
        <v>31.8</v>
      </c>
    </row>
    <row r="23" spans="1:7" ht="27" customHeight="1">
      <c r="A23" s="23">
        <f t="shared" si="0"/>
        <v>15</v>
      </c>
      <c r="B23" s="30" t="s">
        <v>1</v>
      </c>
      <c r="C23" s="19" t="s">
        <v>67</v>
      </c>
      <c r="D23" s="19" t="s">
        <v>20</v>
      </c>
      <c r="E23" s="19" t="s">
        <v>110</v>
      </c>
      <c r="F23" s="19"/>
      <c r="G23" s="28">
        <f>G24</f>
        <v>1555.3</v>
      </c>
    </row>
    <row r="24" spans="1:7" ht="27.75" customHeight="1">
      <c r="A24" s="23">
        <f t="shared" si="0"/>
        <v>16</v>
      </c>
      <c r="B24" s="27" t="s">
        <v>48</v>
      </c>
      <c r="C24" s="19" t="s">
        <v>67</v>
      </c>
      <c r="D24" s="19" t="s">
        <v>20</v>
      </c>
      <c r="E24" s="19" t="s">
        <v>110</v>
      </c>
      <c r="F24" s="19" t="s">
        <v>46</v>
      </c>
      <c r="G24" s="28">
        <f>G25</f>
        <v>1555.3</v>
      </c>
    </row>
    <row r="25" spans="1:7" ht="14.25" customHeight="1">
      <c r="A25" s="23">
        <f t="shared" si="0"/>
        <v>17</v>
      </c>
      <c r="B25" s="27" t="s">
        <v>49</v>
      </c>
      <c r="C25" s="19" t="s">
        <v>67</v>
      </c>
      <c r="D25" s="19" t="s">
        <v>20</v>
      </c>
      <c r="E25" s="19" t="s">
        <v>110</v>
      </c>
      <c r="F25" s="19" t="s">
        <v>47</v>
      </c>
      <c r="G25" s="60">
        <v>1555.3</v>
      </c>
    </row>
    <row r="26" spans="1:7" ht="27.75" customHeight="1">
      <c r="A26" s="23">
        <f t="shared" si="0"/>
        <v>18</v>
      </c>
      <c r="B26" s="30" t="s">
        <v>2</v>
      </c>
      <c r="C26" s="19" t="s">
        <v>67</v>
      </c>
      <c r="D26" s="19" t="s">
        <v>20</v>
      </c>
      <c r="E26" s="19" t="s">
        <v>111</v>
      </c>
      <c r="F26" s="19"/>
      <c r="G26" s="28">
        <f>G27</f>
        <v>437.4</v>
      </c>
    </row>
    <row r="27" spans="1:7" ht="27" customHeight="1">
      <c r="A27" s="23">
        <f t="shared" si="0"/>
        <v>19</v>
      </c>
      <c r="B27" s="27" t="s">
        <v>48</v>
      </c>
      <c r="C27" s="19" t="s">
        <v>67</v>
      </c>
      <c r="D27" s="19" t="s">
        <v>20</v>
      </c>
      <c r="E27" s="19" t="s">
        <v>111</v>
      </c>
      <c r="F27" s="19" t="s">
        <v>46</v>
      </c>
      <c r="G27" s="28">
        <f>G28</f>
        <v>437.4</v>
      </c>
    </row>
    <row r="28" spans="1:7" ht="15.75" customHeight="1">
      <c r="A28" s="23">
        <f t="shared" si="0"/>
        <v>20</v>
      </c>
      <c r="B28" s="27" t="s">
        <v>49</v>
      </c>
      <c r="C28" s="19" t="s">
        <v>67</v>
      </c>
      <c r="D28" s="19" t="s">
        <v>20</v>
      </c>
      <c r="E28" s="19" t="s">
        <v>111</v>
      </c>
      <c r="F28" s="19" t="s">
        <v>47</v>
      </c>
      <c r="G28" s="60">
        <v>437.4</v>
      </c>
    </row>
    <row r="29" spans="1:7" ht="13.5" customHeight="1">
      <c r="A29" s="23">
        <f t="shared" si="0"/>
        <v>21</v>
      </c>
      <c r="B29" s="24" t="s">
        <v>141</v>
      </c>
      <c r="C29" s="25" t="s">
        <v>67</v>
      </c>
      <c r="D29" s="25" t="s">
        <v>137</v>
      </c>
      <c r="E29" s="25"/>
      <c r="F29" s="25"/>
      <c r="G29" s="26">
        <f>G31</f>
        <v>50</v>
      </c>
    </row>
    <row r="30" spans="1:7" s="13" customFormat="1" ht="15" customHeight="1">
      <c r="A30" s="23">
        <f t="shared" si="0"/>
        <v>22</v>
      </c>
      <c r="B30" s="27" t="s">
        <v>52</v>
      </c>
      <c r="C30" s="19" t="s">
        <v>67</v>
      </c>
      <c r="D30" s="19" t="s">
        <v>137</v>
      </c>
      <c r="E30" s="19" t="s">
        <v>138</v>
      </c>
      <c r="F30" s="19"/>
      <c r="G30" s="28">
        <f>G31</f>
        <v>50</v>
      </c>
    </row>
    <row r="31" spans="1:7" ht="14.25" customHeight="1">
      <c r="A31" s="23">
        <f t="shared" si="0"/>
        <v>23</v>
      </c>
      <c r="B31" s="27" t="s">
        <v>142</v>
      </c>
      <c r="C31" s="19" t="s">
        <v>67</v>
      </c>
      <c r="D31" s="19" t="s">
        <v>137</v>
      </c>
      <c r="E31" s="19" t="s">
        <v>139</v>
      </c>
      <c r="F31" s="19"/>
      <c r="G31" s="28">
        <f>G33</f>
        <v>50</v>
      </c>
    </row>
    <row r="32" spans="1:7" ht="13.5" customHeight="1">
      <c r="A32" s="23">
        <f t="shared" si="0"/>
        <v>24</v>
      </c>
      <c r="B32" s="34" t="s">
        <v>59</v>
      </c>
      <c r="C32" s="19" t="s">
        <v>67</v>
      </c>
      <c r="D32" s="19" t="s">
        <v>137</v>
      </c>
      <c r="E32" s="19" t="s">
        <v>139</v>
      </c>
      <c r="F32" s="19" t="s">
        <v>57</v>
      </c>
      <c r="G32" s="28">
        <f>G33</f>
        <v>50</v>
      </c>
    </row>
    <row r="33" spans="1:7" ht="12.75" customHeight="1">
      <c r="A33" s="23">
        <f t="shared" si="0"/>
        <v>25</v>
      </c>
      <c r="B33" s="35" t="s">
        <v>143</v>
      </c>
      <c r="C33" s="19" t="s">
        <v>67</v>
      </c>
      <c r="D33" s="19" t="s">
        <v>137</v>
      </c>
      <c r="E33" s="19" t="s">
        <v>139</v>
      </c>
      <c r="F33" s="19" t="s">
        <v>140</v>
      </c>
      <c r="G33" s="60">
        <v>50</v>
      </c>
    </row>
    <row r="34" spans="1:7" ht="13.5" customHeight="1">
      <c r="A34" s="23">
        <f>A33+1</f>
        <v>26</v>
      </c>
      <c r="B34" s="24" t="s">
        <v>70</v>
      </c>
      <c r="C34" s="25" t="s">
        <v>67</v>
      </c>
      <c r="D34" s="25" t="s">
        <v>17</v>
      </c>
      <c r="E34" s="25"/>
      <c r="F34" s="25"/>
      <c r="G34" s="26">
        <f>G36</f>
        <v>10</v>
      </c>
    </row>
    <row r="35" spans="1:7" s="13" customFormat="1" ht="15" customHeight="1">
      <c r="A35" s="23">
        <f t="shared" si="0"/>
        <v>27</v>
      </c>
      <c r="B35" s="27" t="s">
        <v>98</v>
      </c>
      <c r="C35" s="19" t="s">
        <v>67</v>
      </c>
      <c r="D35" s="19" t="s">
        <v>17</v>
      </c>
      <c r="E35" s="19" t="s">
        <v>112</v>
      </c>
      <c r="F35" s="19"/>
      <c r="G35" s="28">
        <f>G36</f>
        <v>10</v>
      </c>
    </row>
    <row r="36" spans="1:7" ht="25.5" customHeight="1">
      <c r="A36" s="23">
        <f t="shared" si="0"/>
        <v>28</v>
      </c>
      <c r="B36" s="27" t="s">
        <v>71</v>
      </c>
      <c r="C36" s="19" t="s">
        <v>67</v>
      </c>
      <c r="D36" s="19" t="s">
        <v>17</v>
      </c>
      <c r="E36" s="19" t="s">
        <v>113</v>
      </c>
      <c r="F36" s="19"/>
      <c r="G36" s="28">
        <f>G38</f>
        <v>10</v>
      </c>
    </row>
    <row r="37" spans="1:7" ht="13.5" customHeight="1">
      <c r="A37" s="23">
        <f t="shared" si="0"/>
        <v>29</v>
      </c>
      <c r="B37" s="34" t="s">
        <v>59</v>
      </c>
      <c r="C37" s="19" t="s">
        <v>67</v>
      </c>
      <c r="D37" s="19" t="s">
        <v>17</v>
      </c>
      <c r="E37" s="19" t="s">
        <v>113</v>
      </c>
      <c r="F37" s="19" t="s">
        <v>57</v>
      </c>
      <c r="G37" s="28">
        <f>G38</f>
        <v>10</v>
      </c>
    </row>
    <row r="38" spans="1:7" ht="15.75" customHeight="1">
      <c r="A38" s="23">
        <f t="shared" si="0"/>
        <v>30</v>
      </c>
      <c r="B38" s="35" t="s">
        <v>61</v>
      </c>
      <c r="C38" s="19" t="s">
        <v>67</v>
      </c>
      <c r="D38" s="19" t="s">
        <v>17</v>
      </c>
      <c r="E38" s="19" t="s">
        <v>113</v>
      </c>
      <c r="F38" s="19" t="s">
        <v>18</v>
      </c>
      <c r="G38" s="60">
        <v>10</v>
      </c>
    </row>
    <row r="39" spans="1:7" s="15" customFormat="1" ht="14.25" customHeight="1">
      <c r="A39" s="23">
        <f t="shared" si="0"/>
        <v>31</v>
      </c>
      <c r="B39" s="58" t="s">
        <v>33</v>
      </c>
      <c r="C39" s="38" t="s">
        <v>67</v>
      </c>
      <c r="D39" s="36" t="s">
        <v>23</v>
      </c>
      <c r="E39" s="36"/>
      <c r="F39" s="36"/>
      <c r="G39" s="37">
        <f>G40</f>
        <v>3.4</v>
      </c>
    </row>
    <row r="40" spans="1:7" s="15" customFormat="1" ht="15.75" customHeight="1">
      <c r="A40" s="23">
        <f t="shared" si="0"/>
        <v>32</v>
      </c>
      <c r="B40" s="69" t="s">
        <v>52</v>
      </c>
      <c r="C40" s="38" t="s">
        <v>67</v>
      </c>
      <c r="D40" s="38" t="s">
        <v>23</v>
      </c>
      <c r="E40" s="38" t="s">
        <v>108</v>
      </c>
      <c r="F40" s="38"/>
      <c r="G40" s="39">
        <f>G41</f>
        <v>3.4</v>
      </c>
    </row>
    <row r="41" spans="1:7" s="13" customFormat="1" ht="14.25" customHeight="1">
      <c r="A41" s="23">
        <f t="shared" si="0"/>
        <v>33</v>
      </c>
      <c r="B41" s="27" t="s">
        <v>98</v>
      </c>
      <c r="C41" s="19" t="s">
        <v>67</v>
      </c>
      <c r="D41" s="19" t="s">
        <v>23</v>
      </c>
      <c r="E41" s="19" t="s">
        <v>112</v>
      </c>
      <c r="F41" s="19"/>
      <c r="G41" s="28">
        <f>G42</f>
        <v>3.4</v>
      </c>
    </row>
    <row r="42" spans="1:7" ht="26.25" customHeight="1">
      <c r="A42" s="23">
        <f t="shared" si="0"/>
        <v>34</v>
      </c>
      <c r="B42" s="27" t="s">
        <v>73</v>
      </c>
      <c r="C42" s="19" t="s">
        <v>67</v>
      </c>
      <c r="D42" s="19" t="s">
        <v>23</v>
      </c>
      <c r="E42" s="19" t="s">
        <v>114</v>
      </c>
      <c r="F42" s="19"/>
      <c r="G42" s="28">
        <f>G43</f>
        <v>3.4</v>
      </c>
    </row>
    <row r="43" spans="1:7" ht="14.25" customHeight="1">
      <c r="A43" s="23">
        <f t="shared" si="0"/>
        <v>35</v>
      </c>
      <c r="B43" s="34" t="s">
        <v>55</v>
      </c>
      <c r="C43" s="19" t="s">
        <v>67</v>
      </c>
      <c r="D43" s="19" t="s">
        <v>23</v>
      </c>
      <c r="E43" s="19" t="s">
        <v>114</v>
      </c>
      <c r="F43" s="19" t="s">
        <v>53</v>
      </c>
      <c r="G43" s="28">
        <f>G44</f>
        <v>3.4</v>
      </c>
    </row>
    <row r="44" spans="1:7" ht="13.5" customHeight="1">
      <c r="A44" s="23">
        <f t="shared" si="0"/>
        <v>36</v>
      </c>
      <c r="B44" s="33" t="s">
        <v>56</v>
      </c>
      <c r="C44" s="19" t="s">
        <v>67</v>
      </c>
      <c r="D44" s="19" t="s">
        <v>23</v>
      </c>
      <c r="E44" s="19" t="s">
        <v>114</v>
      </c>
      <c r="F44" s="19" t="s">
        <v>54</v>
      </c>
      <c r="G44" s="60">
        <v>3.4</v>
      </c>
    </row>
    <row r="45" spans="1:7" ht="14.25" customHeight="1">
      <c r="A45" s="23">
        <f t="shared" si="0"/>
        <v>37</v>
      </c>
      <c r="B45" s="24" t="s">
        <v>87</v>
      </c>
      <c r="C45" s="19" t="s">
        <v>67</v>
      </c>
      <c r="D45" s="25" t="s">
        <v>25</v>
      </c>
      <c r="E45" s="25"/>
      <c r="F45" s="25"/>
      <c r="G45" s="26">
        <f>G46</f>
        <v>95.4</v>
      </c>
    </row>
    <row r="46" spans="1:7" ht="14.25" customHeight="1">
      <c r="A46" s="23">
        <f t="shared" si="0"/>
        <v>38</v>
      </c>
      <c r="B46" s="59" t="s">
        <v>65</v>
      </c>
      <c r="C46" s="19" t="s">
        <v>67</v>
      </c>
      <c r="D46" s="25" t="s">
        <v>22</v>
      </c>
      <c r="E46" s="19"/>
      <c r="F46" s="19"/>
      <c r="G46" s="26">
        <f>G48</f>
        <v>95.4</v>
      </c>
    </row>
    <row r="47" spans="1:7" s="13" customFormat="1" ht="12.75" customHeight="1">
      <c r="A47" s="23">
        <f t="shared" si="0"/>
        <v>39</v>
      </c>
      <c r="B47" s="27" t="s">
        <v>98</v>
      </c>
      <c r="C47" s="19" t="s">
        <v>67</v>
      </c>
      <c r="D47" s="19" t="s">
        <v>22</v>
      </c>
      <c r="E47" s="19" t="s">
        <v>112</v>
      </c>
      <c r="F47" s="19"/>
      <c r="G47" s="28">
        <f>G48</f>
        <v>95.4</v>
      </c>
    </row>
    <row r="48" spans="1:7" ht="27" customHeight="1">
      <c r="A48" s="23">
        <f t="shared" si="0"/>
        <v>40</v>
      </c>
      <c r="B48" s="40" t="s">
        <v>99</v>
      </c>
      <c r="C48" s="19" t="s">
        <v>67</v>
      </c>
      <c r="D48" s="19" t="s">
        <v>22</v>
      </c>
      <c r="E48" s="19" t="s">
        <v>115</v>
      </c>
      <c r="F48" s="19"/>
      <c r="G48" s="28">
        <f>G49+G51</f>
        <v>95.4</v>
      </c>
    </row>
    <row r="49" spans="1:7" ht="27" customHeight="1">
      <c r="A49" s="23">
        <f t="shared" si="0"/>
        <v>41</v>
      </c>
      <c r="B49" s="27" t="s">
        <v>48</v>
      </c>
      <c r="C49" s="19" t="s">
        <v>67</v>
      </c>
      <c r="D49" s="19" t="s">
        <v>22</v>
      </c>
      <c r="E49" s="19" t="s">
        <v>115</v>
      </c>
      <c r="F49" s="19" t="s">
        <v>46</v>
      </c>
      <c r="G49" s="28">
        <f>G50</f>
        <v>80</v>
      </c>
    </row>
    <row r="50" spans="1:7" ht="13.5" customHeight="1">
      <c r="A50" s="23">
        <f t="shared" si="0"/>
        <v>42</v>
      </c>
      <c r="B50" s="27" t="s">
        <v>49</v>
      </c>
      <c r="C50" s="19" t="s">
        <v>67</v>
      </c>
      <c r="D50" s="19" t="s">
        <v>22</v>
      </c>
      <c r="E50" s="19" t="s">
        <v>115</v>
      </c>
      <c r="F50" s="19" t="s">
        <v>47</v>
      </c>
      <c r="G50" s="60">
        <v>80</v>
      </c>
    </row>
    <row r="51" spans="1:7" ht="12" customHeight="1">
      <c r="A51" s="23">
        <f t="shared" si="0"/>
        <v>43</v>
      </c>
      <c r="B51" s="34" t="s">
        <v>55</v>
      </c>
      <c r="C51" s="19" t="s">
        <v>67</v>
      </c>
      <c r="D51" s="19" t="s">
        <v>22</v>
      </c>
      <c r="E51" s="19" t="s">
        <v>115</v>
      </c>
      <c r="F51" s="19" t="s">
        <v>53</v>
      </c>
      <c r="G51" s="28">
        <f>G52</f>
        <v>15.4</v>
      </c>
    </row>
    <row r="52" spans="1:7" ht="12.75" customHeight="1">
      <c r="A52" s="23">
        <f t="shared" si="0"/>
        <v>44</v>
      </c>
      <c r="B52" s="33" t="s">
        <v>56</v>
      </c>
      <c r="C52" s="19" t="s">
        <v>67</v>
      </c>
      <c r="D52" s="19" t="s">
        <v>22</v>
      </c>
      <c r="E52" s="19" t="s">
        <v>115</v>
      </c>
      <c r="F52" s="19" t="s">
        <v>54</v>
      </c>
      <c r="G52" s="60">
        <v>15.4</v>
      </c>
    </row>
    <row r="53" spans="1:7" ht="14.25" customHeight="1">
      <c r="A53" s="76" t="s">
        <v>84</v>
      </c>
      <c r="B53" s="77"/>
      <c r="C53" s="77"/>
      <c r="D53" s="77"/>
      <c r="E53" s="77"/>
      <c r="F53" s="77"/>
      <c r="G53" s="78"/>
    </row>
    <row r="54" spans="1:7" ht="12.75" customHeight="1">
      <c r="A54" s="23">
        <v>45</v>
      </c>
      <c r="B54" s="41" t="s">
        <v>4</v>
      </c>
      <c r="C54" s="19" t="s">
        <v>67</v>
      </c>
      <c r="D54" s="25" t="s">
        <v>15</v>
      </c>
      <c r="E54" s="19"/>
      <c r="F54" s="19"/>
      <c r="G54" s="26">
        <f>SUM(G55)+G63+G69</f>
        <v>1416.6</v>
      </c>
    </row>
    <row r="55" spans="1:7" ht="25.5" customHeight="1">
      <c r="A55" s="23">
        <f>SUM(A54)+1</f>
        <v>46</v>
      </c>
      <c r="B55" s="24" t="s">
        <v>32</v>
      </c>
      <c r="C55" s="19" t="s">
        <v>67</v>
      </c>
      <c r="D55" s="68" t="s">
        <v>20</v>
      </c>
      <c r="E55" s="19"/>
      <c r="F55" s="19"/>
      <c r="G55" s="26">
        <f>SUM(G56)</f>
        <v>666.1999999999999</v>
      </c>
    </row>
    <row r="56" spans="1:7" ht="16.5" customHeight="1">
      <c r="A56" s="23">
        <f aca="true" t="shared" si="1" ref="A56:A135">SUM(A55)+1</f>
        <v>47</v>
      </c>
      <c r="B56" s="40" t="s">
        <v>74</v>
      </c>
      <c r="C56" s="19" t="s">
        <v>67</v>
      </c>
      <c r="D56" s="19" t="s">
        <v>20</v>
      </c>
      <c r="E56" s="19" t="s">
        <v>116</v>
      </c>
      <c r="F56" s="19"/>
      <c r="G56" s="28">
        <f>SUM(G57)</f>
        <v>666.1999999999999</v>
      </c>
    </row>
    <row r="57" spans="1:7" ht="28.5" customHeight="1">
      <c r="A57" s="23">
        <f t="shared" si="1"/>
        <v>48</v>
      </c>
      <c r="B57" s="42" t="s">
        <v>85</v>
      </c>
      <c r="C57" s="19" t="s">
        <v>67</v>
      </c>
      <c r="D57" s="19" t="s">
        <v>20</v>
      </c>
      <c r="E57" s="19" t="s">
        <v>117</v>
      </c>
      <c r="F57" s="25"/>
      <c r="G57" s="28">
        <f>SUM(G58)</f>
        <v>666.1999999999999</v>
      </c>
    </row>
    <row r="58" spans="1:7" ht="28.5" customHeight="1">
      <c r="A58" s="23">
        <f t="shared" si="1"/>
        <v>49</v>
      </c>
      <c r="B58" s="40" t="s">
        <v>86</v>
      </c>
      <c r="C58" s="19" t="s">
        <v>67</v>
      </c>
      <c r="D58" s="19" t="s">
        <v>20</v>
      </c>
      <c r="E58" s="19" t="s">
        <v>104</v>
      </c>
      <c r="F58" s="19"/>
      <c r="G58" s="28">
        <f>SUM(G59)+G61</f>
        <v>666.1999999999999</v>
      </c>
    </row>
    <row r="59" spans="1:7" ht="15" customHeight="1">
      <c r="A59" s="23">
        <f t="shared" si="1"/>
        <v>50</v>
      </c>
      <c r="B59" s="43" t="s">
        <v>55</v>
      </c>
      <c r="C59" s="38" t="s">
        <v>67</v>
      </c>
      <c r="D59" s="44" t="s">
        <v>20</v>
      </c>
      <c r="E59" s="19" t="s">
        <v>104</v>
      </c>
      <c r="F59" s="38" t="s">
        <v>53</v>
      </c>
      <c r="G59" s="28">
        <f>SUM(G60)</f>
        <v>645.3</v>
      </c>
    </row>
    <row r="60" spans="1:7" ht="13.5" customHeight="1">
      <c r="A60" s="23">
        <f t="shared" si="1"/>
        <v>51</v>
      </c>
      <c r="B60" s="43" t="s">
        <v>56</v>
      </c>
      <c r="C60" s="38" t="s">
        <v>67</v>
      </c>
      <c r="D60" s="44" t="s">
        <v>20</v>
      </c>
      <c r="E60" s="19" t="s">
        <v>104</v>
      </c>
      <c r="F60" s="38" t="s">
        <v>54</v>
      </c>
      <c r="G60" s="60">
        <v>645.3</v>
      </c>
    </row>
    <row r="61" spans="1:7" ht="12.75" customHeight="1">
      <c r="A61" s="23">
        <f t="shared" si="1"/>
        <v>52</v>
      </c>
      <c r="B61" s="45" t="s">
        <v>59</v>
      </c>
      <c r="C61" s="38" t="s">
        <v>67</v>
      </c>
      <c r="D61" s="44" t="s">
        <v>20</v>
      </c>
      <c r="E61" s="19" t="s">
        <v>104</v>
      </c>
      <c r="F61" s="38" t="s">
        <v>57</v>
      </c>
      <c r="G61" s="28">
        <f>SUM(G62)</f>
        <v>20.9</v>
      </c>
    </row>
    <row r="62" spans="1:7" ht="12" customHeight="1">
      <c r="A62" s="23">
        <f t="shared" si="1"/>
        <v>53</v>
      </c>
      <c r="B62" s="45" t="s">
        <v>60</v>
      </c>
      <c r="C62" s="38" t="s">
        <v>67</v>
      </c>
      <c r="D62" s="44" t="s">
        <v>20</v>
      </c>
      <c r="E62" s="19" t="s">
        <v>104</v>
      </c>
      <c r="F62" s="38" t="s">
        <v>58</v>
      </c>
      <c r="G62" s="60">
        <v>20.9</v>
      </c>
    </row>
    <row r="63" spans="1:7" ht="24.75" customHeight="1">
      <c r="A63" s="23">
        <f t="shared" si="1"/>
        <v>54</v>
      </c>
      <c r="B63" s="50" t="s">
        <v>89</v>
      </c>
      <c r="C63" s="19" t="s">
        <v>67</v>
      </c>
      <c r="D63" s="25" t="s">
        <v>88</v>
      </c>
      <c r="E63" s="19"/>
      <c r="F63" s="19"/>
      <c r="G63" s="26">
        <f>SUM(G64)</f>
        <v>1</v>
      </c>
    </row>
    <row r="64" spans="1:7" ht="14.25" customHeight="1">
      <c r="A64" s="23">
        <f t="shared" si="1"/>
        <v>55</v>
      </c>
      <c r="B64" s="40" t="s">
        <v>74</v>
      </c>
      <c r="C64" s="19" t="s">
        <v>67</v>
      </c>
      <c r="D64" s="19" t="s">
        <v>88</v>
      </c>
      <c r="E64" s="19" t="s">
        <v>116</v>
      </c>
      <c r="F64" s="19"/>
      <c r="G64" s="32">
        <f>SUM(G65)</f>
        <v>1</v>
      </c>
    </row>
    <row r="65" spans="1:7" ht="26.25" customHeight="1">
      <c r="A65" s="23">
        <f t="shared" si="1"/>
        <v>56</v>
      </c>
      <c r="B65" s="40" t="s">
        <v>85</v>
      </c>
      <c r="C65" s="19" t="s">
        <v>67</v>
      </c>
      <c r="D65" s="19" t="s">
        <v>88</v>
      </c>
      <c r="E65" s="19" t="s">
        <v>117</v>
      </c>
      <c r="F65" s="19"/>
      <c r="G65" s="32">
        <f>SUM(G66)</f>
        <v>1</v>
      </c>
    </row>
    <row r="66" spans="1:7" ht="42" customHeight="1">
      <c r="A66" s="23">
        <f t="shared" si="1"/>
        <v>57</v>
      </c>
      <c r="B66" s="46" t="s">
        <v>90</v>
      </c>
      <c r="C66" s="19" t="s">
        <v>67</v>
      </c>
      <c r="D66" s="19" t="s">
        <v>88</v>
      </c>
      <c r="E66" s="19" t="s">
        <v>118</v>
      </c>
      <c r="F66" s="19"/>
      <c r="G66" s="32">
        <f>SUM(G67)</f>
        <v>1</v>
      </c>
    </row>
    <row r="67" spans="1:7" ht="15" customHeight="1">
      <c r="A67" s="23">
        <f t="shared" si="1"/>
        <v>58</v>
      </c>
      <c r="B67" s="47" t="s">
        <v>63</v>
      </c>
      <c r="C67" s="19" t="s">
        <v>67</v>
      </c>
      <c r="D67" s="19" t="s">
        <v>88</v>
      </c>
      <c r="E67" s="19" t="s">
        <v>118</v>
      </c>
      <c r="F67" s="19" t="s">
        <v>62</v>
      </c>
      <c r="G67" s="32">
        <f>SUM(G68)</f>
        <v>1</v>
      </c>
    </row>
    <row r="68" spans="1:7" ht="16.5" customHeight="1">
      <c r="A68" s="23">
        <f t="shared" si="1"/>
        <v>59</v>
      </c>
      <c r="B68" s="47" t="s">
        <v>64</v>
      </c>
      <c r="C68" s="19" t="s">
        <v>67</v>
      </c>
      <c r="D68" s="19" t="s">
        <v>88</v>
      </c>
      <c r="E68" s="19" t="s">
        <v>118</v>
      </c>
      <c r="F68" s="19" t="s">
        <v>30</v>
      </c>
      <c r="G68" s="61">
        <v>1</v>
      </c>
    </row>
    <row r="69" spans="1:7" ht="13.5" customHeight="1">
      <c r="A69" s="23">
        <f t="shared" si="1"/>
        <v>60</v>
      </c>
      <c r="B69" s="58" t="s">
        <v>33</v>
      </c>
      <c r="C69" s="19" t="s">
        <v>67</v>
      </c>
      <c r="D69" s="68" t="s">
        <v>23</v>
      </c>
      <c r="E69" s="19"/>
      <c r="F69" s="19"/>
      <c r="G69" s="31">
        <f>SUM(G70)</f>
        <v>749.4</v>
      </c>
    </row>
    <row r="70" spans="1:7" ht="17.25" customHeight="1">
      <c r="A70" s="23">
        <f t="shared" si="1"/>
        <v>61</v>
      </c>
      <c r="B70" s="40" t="s">
        <v>74</v>
      </c>
      <c r="C70" s="19" t="s">
        <v>67</v>
      </c>
      <c r="D70" s="19" t="s">
        <v>23</v>
      </c>
      <c r="E70" s="19" t="s">
        <v>116</v>
      </c>
      <c r="F70" s="19"/>
      <c r="G70" s="48">
        <f>SUM(G71)</f>
        <v>749.4</v>
      </c>
    </row>
    <row r="71" spans="1:7" ht="25.5" customHeight="1">
      <c r="A71" s="23">
        <f t="shared" si="1"/>
        <v>62</v>
      </c>
      <c r="B71" s="40" t="s">
        <v>85</v>
      </c>
      <c r="C71" s="19" t="s">
        <v>67</v>
      </c>
      <c r="D71" s="19" t="s">
        <v>23</v>
      </c>
      <c r="E71" s="19" t="s">
        <v>117</v>
      </c>
      <c r="F71" s="19"/>
      <c r="G71" s="48">
        <f>SUM(G72+G75+G78)</f>
        <v>749.4</v>
      </c>
    </row>
    <row r="72" spans="1:7" s="74" customFormat="1" ht="52.5" customHeight="1">
      <c r="A72" s="23">
        <f>A71+1</f>
        <v>63</v>
      </c>
      <c r="B72" s="30" t="s">
        <v>146</v>
      </c>
      <c r="C72" s="19" t="s">
        <v>67</v>
      </c>
      <c r="D72" s="19" t="s">
        <v>23</v>
      </c>
      <c r="E72" s="19" t="s">
        <v>147</v>
      </c>
      <c r="F72" s="19"/>
      <c r="G72" s="32">
        <f>G73</f>
        <v>6.5</v>
      </c>
    </row>
    <row r="73" spans="1:7" s="74" customFormat="1" ht="27.75" customHeight="1">
      <c r="A73" s="23">
        <f>A72+1</f>
        <v>64</v>
      </c>
      <c r="B73" s="27" t="s">
        <v>48</v>
      </c>
      <c r="C73" s="19" t="s">
        <v>67</v>
      </c>
      <c r="D73" s="19" t="s">
        <v>23</v>
      </c>
      <c r="E73" s="19" t="s">
        <v>147</v>
      </c>
      <c r="F73" s="19" t="s">
        <v>46</v>
      </c>
      <c r="G73" s="32">
        <f>G74</f>
        <v>6.5</v>
      </c>
    </row>
    <row r="74" spans="1:7" s="74" customFormat="1" ht="14.25" customHeight="1">
      <c r="A74" s="23">
        <f>A73+1</f>
        <v>65</v>
      </c>
      <c r="B74" s="27" t="s">
        <v>49</v>
      </c>
      <c r="C74" s="19" t="s">
        <v>67</v>
      </c>
      <c r="D74" s="19" t="s">
        <v>23</v>
      </c>
      <c r="E74" s="19" t="s">
        <v>147</v>
      </c>
      <c r="F74" s="19" t="s">
        <v>47</v>
      </c>
      <c r="G74" s="61">
        <v>6.5</v>
      </c>
    </row>
    <row r="75" spans="1:7" ht="28.5" customHeight="1">
      <c r="A75" s="23">
        <f>A74+1</f>
        <v>66</v>
      </c>
      <c r="B75" s="40" t="s">
        <v>86</v>
      </c>
      <c r="C75" s="19" t="s">
        <v>67</v>
      </c>
      <c r="D75" s="19" t="s">
        <v>23</v>
      </c>
      <c r="E75" s="19" t="s">
        <v>119</v>
      </c>
      <c r="F75" s="19"/>
      <c r="G75" s="48">
        <f>SUM(G76)</f>
        <v>726.9</v>
      </c>
    </row>
    <row r="76" spans="1:7" ht="26.25" customHeight="1">
      <c r="A76" s="23">
        <f t="shared" si="1"/>
        <v>67</v>
      </c>
      <c r="B76" s="27" t="s">
        <v>48</v>
      </c>
      <c r="C76" s="19" t="s">
        <v>67</v>
      </c>
      <c r="D76" s="19" t="s">
        <v>23</v>
      </c>
      <c r="E76" s="19" t="s">
        <v>119</v>
      </c>
      <c r="F76" s="19" t="s">
        <v>46</v>
      </c>
      <c r="G76" s="48">
        <f>SUM(G77)</f>
        <v>726.9</v>
      </c>
    </row>
    <row r="77" spans="1:7" ht="12.75" customHeight="1">
      <c r="A77" s="23">
        <f t="shared" si="1"/>
        <v>68</v>
      </c>
      <c r="B77" s="27" t="s">
        <v>49</v>
      </c>
      <c r="C77" s="19" t="s">
        <v>67</v>
      </c>
      <c r="D77" s="19" t="s">
        <v>23</v>
      </c>
      <c r="E77" s="19" t="s">
        <v>119</v>
      </c>
      <c r="F77" s="19" t="s">
        <v>47</v>
      </c>
      <c r="G77" s="62">
        <v>726.9</v>
      </c>
    </row>
    <row r="78" spans="1:7" ht="38.25" customHeight="1">
      <c r="A78" s="23">
        <f t="shared" si="1"/>
        <v>69</v>
      </c>
      <c r="B78" s="49" t="s">
        <v>97</v>
      </c>
      <c r="C78" s="19" t="s">
        <v>67</v>
      </c>
      <c r="D78" s="19" t="s">
        <v>23</v>
      </c>
      <c r="E78" s="19" t="s">
        <v>118</v>
      </c>
      <c r="F78" s="19"/>
      <c r="G78" s="48">
        <f>SUM(G79)</f>
        <v>16</v>
      </c>
    </row>
    <row r="79" spans="1:7" ht="13.5" customHeight="1">
      <c r="A79" s="23">
        <f t="shared" si="1"/>
        <v>70</v>
      </c>
      <c r="B79" s="45" t="s">
        <v>63</v>
      </c>
      <c r="C79" s="19" t="s">
        <v>67</v>
      </c>
      <c r="D79" s="19" t="s">
        <v>23</v>
      </c>
      <c r="E79" s="19" t="s">
        <v>118</v>
      </c>
      <c r="F79" s="19" t="s">
        <v>62</v>
      </c>
      <c r="G79" s="48">
        <f>SUM(G80)</f>
        <v>16</v>
      </c>
    </row>
    <row r="80" spans="1:7" ht="13.5" customHeight="1">
      <c r="A80" s="23">
        <f t="shared" si="1"/>
        <v>71</v>
      </c>
      <c r="B80" s="45" t="s">
        <v>64</v>
      </c>
      <c r="C80" s="19" t="s">
        <v>67</v>
      </c>
      <c r="D80" s="19" t="s">
        <v>23</v>
      </c>
      <c r="E80" s="19" t="s">
        <v>118</v>
      </c>
      <c r="F80" s="19" t="s">
        <v>30</v>
      </c>
      <c r="G80" s="62">
        <v>16</v>
      </c>
    </row>
    <row r="81" spans="1:7" ht="18" customHeight="1">
      <c r="A81" s="23">
        <f t="shared" si="1"/>
        <v>72</v>
      </c>
      <c r="B81" s="50" t="s">
        <v>91</v>
      </c>
      <c r="C81" s="19" t="s">
        <v>67</v>
      </c>
      <c r="D81" s="25" t="s">
        <v>24</v>
      </c>
      <c r="E81" s="25"/>
      <c r="F81" s="25"/>
      <c r="G81" s="51">
        <f>SUM(G82+G88+G100)</f>
        <v>62.4</v>
      </c>
    </row>
    <row r="82" spans="1:7" ht="15.75" customHeight="1">
      <c r="A82" s="23">
        <f t="shared" si="1"/>
        <v>73</v>
      </c>
      <c r="B82" s="50" t="s">
        <v>92</v>
      </c>
      <c r="C82" s="19" t="s">
        <v>67</v>
      </c>
      <c r="D82" s="68" t="s">
        <v>3</v>
      </c>
      <c r="E82" s="19"/>
      <c r="F82" s="19"/>
      <c r="G82" s="51">
        <f>SUM(G83)</f>
        <v>1.5</v>
      </c>
    </row>
    <row r="83" spans="1:7" ht="12.75">
      <c r="A83" s="23">
        <f t="shared" si="1"/>
        <v>74</v>
      </c>
      <c r="B83" s="52" t="s">
        <v>74</v>
      </c>
      <c r="C83" s="19" t="s">
        <v>67</v>
      </c>
      <c r="D83" s="19" t="s">
        <v>3</v>
      </c>
      <c r="E83" s="19" t="s">
        <v>116</v>
      </c>
      <c r="F83" s="19"/>
      <c r="G83" s="28">
        <f>SUM(G84)</f>
        <v>1.5</v>
      </c>
    </row>
    <row r="84" spans="1:7" ht="25.5" customHeight="1">
      <c r="A84" s="23">
        <f t="shared" si="1"/>
        <v>75</v>
      </c>
      <c r="B84" s="53" t="s">
        <v>172</v>
      </c>
      <c r="C84" s="19" t="s">
        <v>67</v>
      </c>
      <c r="D84" s="19" t="s">
        <v>3</v>
      </c>
      <c r="E84" s="19" t="s">
        <v>120</v>
      </c>
      <c r="F84" s="19"/>
      <c r="G84" s="28">
        <f>G85</f>
        <v>1.5</v>
      </c>
    </row>
    <row r="85" spans="1:7" ht="39.75" customHeight="1">
      <c r="A85" s="23">
        <f t="shared" si="1"/>
        <v>76</v>
      </c>
      <c r="B85" s="54" t="s">
        <v>75</v>
      </c>
      <c r="C85" s="19" t="s">
        <v>67</v>
      </c>
      <c r="D85" s="19" t="s">
        <v>3</v>
      </c>
      <c r="E85" s="19" t="s">
        <v>121</v>
      </c>
      <c r="F85" s="19"/>
      <c r="G85" s="28">
        <f>G86</f>
        <v>1.5</v>
      </c>
    </row>
    <row r="86" spans="1:7" ht="12" customHeight="1">
      <c r="A86" s="23">
        <f t="shared" si="1"/>
        <v>77</v>
      </c>
      <c r="B86" s="34" t="s">
        <v>55</v>
      </c>
      <c r="C86" s="19" t="s">
        <v>67</v>
      </c>
      <c r="D86" s="19" t="s">
        <v>3</v>
      </c>
      <c r="E86" s="19" t="s">
        <v>121</v>
      </c>
      <c r="F86" s="19" t="s">
        <v>53</v>
      </c>
      <c r="G86" s="28">
        <f>SUM(G87)</f>
        <v>1.5</v>
      </c>
    </row>
    <row r="87" spans="1:7" ht="12" customHeight="1">
      <c r="A87" s="23">
        <f t="shared" si="1"/>
        <v>78</v>
      </c>
      <c r="B87" s="33" t="s">
        <v>56</v>
      </c>
      <c r="C87" s="19" t="s">
        <v>67</v>
      </c>
      <c r="D87" s="19" t="s">
        <v>3</v>
      </c>
      <c r="E87" s="19" t="s">
        <v>121</v>
      </c>
      <c r="F87" s="19" t="s">
        <v>54</v>
      </c>
      <c r="G87" s="60">
        <v>1.5</v>
      </c>
    </row>
    <row r="88" spans="1:7" ht="13.5" customHeight="1">
      <c r="A88" s="23">
        <f t="shared" si="1"/>
        <v>79</v>
      </c>
      <c r="B88" s="24" t="s">
        <v>95</v>
      </c>
      <c r="C88" s="19" t="s">
        <v>67</v>
      </c>
      <c r="D88" s="68" t="s">
        <v>26</v>
      </c>
      <c r="E88" s="19"/>
      <c r="F88" s="19"/>
      <c r="G88" s="26">
        <f>G89</f>
        <v>57.9</v>
      </c>
    </row>
    <row r="89" spans="1:7" ht="13.5" customHeight="1">
      <c r="A89" s="23">
        <f t="shared" si="1"/>
        <v>80</v>
      </c>
      <c r="B89" s="52" t="s">
        <v>74</v>
      </c>
      <c r="C89" s="19" t="s">
        <v>67</v>
      </c>
      <c r="D89" s="19" t="s">
        <v>26</v>
      </c>
      <c r="E89" s="19" t="s">
        <v>116</v>
      </c>
      <c r="F89" s="19"/>
      <c r="G89" s="28">
        <f>G90</f>
        <v>57.9</v>
      </c>
    </row>
    <row r="90" spans="1:7" ht="26.25" customHeight="1">
      <c r="A90" s="23">
        <f t="shared" si="1"/>
        <v>81</v>
      </c>
      <c r="B90" s="27" t="s">
        <v>172</v>
      </c>
      <c r="C90" s="19" t="s">
        <v>67</v>
      </c>
      <c r="D90" s="19" t="s">
        <v>26</v>
      </c>
      <c r="E90" s="19" t="s">
        <v>120</v>
      </c>
      <c r="F90" s="19"/>
      <c r="G90" s="28">
        <f>G91+G94+G97</f>
        <v>57.9</v>
      </c>
    </row>
    <row r="91" spans="1:7" ht="39.75" customHeight="1">
      <c r="A91" s="23">
        <f>SUM(A90)+1</f>
        <v>82</v>
      </c>
      <c r="B91" s="63" t="s">
        <v>76</v>
      </c>
      <c r="C91" s="19" t="s">
        <v>67</v>
      </c>
      <c r="D91" s="19" t="s">
        <v>26</v>
      </c>
      <c r="E91" s="19" t="s">
        <v>122</v>
      </c>
      <c r="F91" s="19"/>
      <c r="G91" s="28">
        <f>+G92</f>
        <v>7.5</v>
      </c>
    </row>
    <row r="92" spans="1:7" ht="12.75" customHeight="1">
      <c r="A92" s="23">
        <f t="shared" si="1"/>
        <v>83</v>
      </c>
      <c r="B92" s="34" t="s">
        <v>55</v>
      </c>
      <c r="C92" s="19" t="s">
        <v>67</v>
      </c>
      <c r="D92" s="19" t="s">
        <v>26</v>
      </c>
      <c r="E92" s="19" t="s">
        <v>122</v>
      </c>
      <c r="F92" s="19" t="s">
        <v>53</v>
      </c>
      <c r="G92" s="28">
        <f>G93</f>
        <v>7.5</v>
      </c>
    </row>
    <row r="93" spans="1:7" ht="14.25" customHeight="1">
      <c r="A93" s="23">
        <f t="shared" si="1"/>
        <v>84</v>
      </c>
      <c r="B93" s="33" t="s">
        <v>56</v>
      </c>
      <c r="C93" s="19" t="s">
        <v>67</v>
      </c>
      <c r="D93" s="19" t="s">
        <v>26</v>
      </c>
      <c r="E93" s="19" t="s">
        <v>122</v>
      </c>
      <c r="F93" s="19" t="s">
        <v>54</v>
      </c>
      <c r="G93" s="60">
        <v>7.5</v>
      </c>
    </row>
    <row r="94" spans="1:7" s="74" customFormat="1" ht="39" customHeight="1">
      <c r="A94" s="23">
        <f t="shared" si="1"/>
        <v>85</v>
      </c>
      <c r="B94" s="63" t="s">
        <v>149</v>
      </c>
      <c r="C94" s="19" t="s">
        <v>67</v>
      </c>
      <c r="D94" s="19" t="s">
        <v>26</v>
      </c>
      <c r="E94" s="19" t="s">
        <v>148</v>
      </c>
      <c r="F94" s="19"/>
      <c r="G94" s="32">
        <f>+G95</f>
        <v>48</v>
      </c>
    </row>
    <row r="95" spans="1:7" s="74" customFormat="1" ht="14.25" customHeight="1">
      <c r="A95" s="23">
        <f t="shared" si="1"/>
        <v>86</v>
      </c>
      <c r="B95" s="34" t="s">
        <v>55</v>
      </c>
      <c r="C95" s="19" t="s">
        <v>67</v>
      </c>
      <c r="D95" s="19" t="s">
        <v>26</v>
      </c>
      <c r="E95" s="19" t="s">
        <v>148</v>
      </c>
      <c r="F95" s="19" t="s">
        <v>53</v>
      </c>
      <c r="G95" s="32">
        <f>G96</f>
        <v>48</v>
      </c>
    </row>
    <row r="96" spans="1:7" s="74" customFormat="1" ht="14.25" customHeight="1">
      <c r="A96" s="23">
        <f t="shared" si="1"/>
        <v>87</v>
      </c>
      <c r="B96" s="33" t="s">
        <v>56</v>
      </c>
      <c r="C96" s="19" t="s">
        <v>67</v>
      </c>
      <c r="D96" s="19" t="s">
        <v>26</v>
      </c>
      <c r="E96" s="19" t="s">
        <v>148</v>
      </c>
      <c r="F96" s="19" t="s">
        <v>54</v>
      </c>
      <c r="G96" s="61">
        <v>48</v>
      </c>
    </row>
    <row r="97" spans="1:7" s="74" customFormat="1" ht="39" customHeight="1">
      <c r="A97" s="23">
        <f t="shared" si="1"/>
        <v>88</v>
      </c>
      <c r="B97" s="63" t="s">
        <v>150</v>
      </c>
      <c r="C97" s="19" t="s">
        <v>67</v>
      </c>
      <c r="D97" s="19" t="s">
        <v>26</v>
      </c>
      <c r="E97" s="19" t="s">
        <v>148</v>
      </c>
      <c r="F97" s="19"/>
      <c r="G97" s="32">
        <f>+G98</f>
        <v>2.4</v>
      </c>
    </row>
    <row r="98" spans="1:7" s="74" customFormat="1" ht="14.25" customHeight="1">
      <c r="A98" s="23">
        <f t="shared" si="1"/>
        <v>89</v>
      </c>
      <c r="B98" s="34" t="s">
        <v>55</v>
      </c>
      <c r="C98" s="19" t="s">
        <v>67</v>
      </c>
      <c r="D98" s="19" t="s">
        <v>26</v>
      </c>
      <c r="E98" s="19" t="s">
        <v>148</v>
      </c>
      <c r="F98" s="19" t="s">
        <v>53</v>
      </c>
      <c r="G98" s="32">
        <f>G99</f>
        <v>2.4</v>
      </c>
    </row>
    <row r="99" spans="1:7" s="74" customFormat="1" ht="14.25" customHeight="1">
      <c r="A99" s="23">
        <f t="shared" si="1"/>
        <v>90</v>
      </c>
      <c r="B99" s="33" t="s">
        <v>56</v>
      </c>
      <c r="C99" s="19" t="s">
        <v>67</v>
      </c>
      <c r="D99" s="19" t="s">
        <v>26</v>
      </c>
      <c r="E99" s="19" t="s">
        <v>148</v>
      </c>
      <c r="F99" s="19" t="s">
        <v>54</v>
      </c>
      <c r="G99" s="61">
        <v>2.4</v>
      </c>
    </row>
    <row r="100" spans="1:7" ht="13.5" customHeight="1">
      <c r="A100" s="23">
        <f t="shared" si="1"/>
        <v>91</v>
      </c>
      <c r="B100" s="24" t="s">
        <v>101</v>
      </c>
      <c r="C100" s="19" t="s">
        <v>67</v>
      </c>
      <c r="D100" s="68" t="s">
        <v>100</v>
      </c>
      <c r="E100" s="19"/>
      <c r="F100" s="19"/>
      <c r="G100" s="26">
        <f>G103</f>
        <v>3</v>
      </c>
    </row>
    <row r="101" spans="1:7" ht="13.5" customHeight="1">
      <c r="A101" s="23">
        <f t="shared" si="1"/>
        <v>92</v>
      </c>
      <c r="B101" s="52" t="s">
        <v>74</v>
      </c>
      <c r="C101" s="19" t="s">
        <v>67</v>
      </c>
      <c r="D101" s="19" t="s">
        <v>100</v>
      </c>
      <c r="E101" s="19" t="s">
        <v>116</v>
      </c>
      <c r="F101" s="19"/>
      <c r="G101" s="28">
        <f>G102</f>
        <v>3</v>
      </c>
    </row>
    <row r="102" spans="1:7" ht="26.25" customHeight="1">
      <c r="A102" s="23">
        <f t="shared" si="1"/>
        <v>93</v>
      </c>
      <c r="B102" s="27" t="s">
        <v>171</v>
      </c>
      <c r="C102" s="19" t="s">
        <v>67</v>
      </c>
      <c r="D102" s="19" t="s">
        <v>100</v>
      </c>
      <c r="E102" s="19" t="s">
        <v>120</v>
      </c>
      <c r="F102" s="19"/>
      <c r="G102" s="28">
        <f>G103</f>
        <v>3</v>
      </c>
    </row>
    <row r="103" spans="1:7" ht="15" customHeight="1">
      <c r="A103" s="23">
        <f t="shared" si="1"/>
        <v>94</v>
      </c>
      <c r="B103" s="54" t="s">
        <v>102</v>
      </c>
      <c r="C103" s="19" t="s">
        <v>67</v>
      </c>
      <c r="D103" s="19" t="s">
        <v>100</v>
      </c>
      <c r="E103" s="19" t="s">
        <v>123</v>
      </c>
      <c r="F103" s="19"/>
      <c r="G103" s="28">
        <f>+G104</f>
        <v>3</v>
      </c>
    </row>
    <row r="104" spans="1:7" ht="12.75" customHeight="1">
      <c r="A104" s="23">
        <f t="shared" si="1"/>
        <v>95</v>
      </c>
      <c r="B104" s="34" t="s">
        <v>55</v>
      </c>
      <c r="C104" s="19" t="s">
        <v>67</v>
      </c>
      <c r="D104" s="19" t="s">
        <v>100</v>
      </c>
      <c r="E104" s="19" t="s">
        <v>123</v>
      </c>
      <c r="F104" s="19" t="s">
        <v>53</v>
      </c>
      <c r="G104" s="28">
        <f>G105</f>
        <v>3</v>
      </c>
    </row>
    <row r="105" spans="1:7" ht="14.25" customHeight="1">
      <c r="A105" s="23">
        <f t="shared" si="1"/>
        <v>96</v>
      </c>
      <c r="B105" s="33" t="s">
        <v>56</v>
      </c>
      <c r="C105" s="19" t="s">
        <v>67</v>
      </c>
      <c r="D105" s="19" t="s">
        <v>100</v>
      </c>
      <c r="E105" s="19" t="s">
        <v>123</v>
      </c>
      <c r="F105" s="19" t="s">
        <v>54</v>
      </c>
      <c r="G105" s="60">
        <v>3</v>
      </c>
    </row>
    <row r="106" spans="1:7" ht="13.5" customHeight="1">
      <c r="A106" s="23">
        <f t="shared" si="1"/>
        <v>97</v>
      </c>
      <c r="B106" s="24" t="s">
        <v>93</v>
      </c>
      <c r="C106" s="19" t="s">
        <v>67</v>
      </c>
      <c r="D106" s="25" t="s">
        <v>27</v>
      </c>
      <c r="E106" s="25"/>
      <c r="F106" s="25"/>
      <c r="G106" s="26">
        <f aca="true" t="shared" si="2" ref="G106:G123">G107</f>
        <v>2372.1</v>
      </c>
    </row>
    <row r="107" spans="1:7" ht="14.25" customHeight="1">
      <c r="A107" s="23">
        <f t="shared" si="1"/>
        <v>98</v>
      </c>
      <c r="B107" s="24" t="s">
        <v>28</v>
      </c>
      <c r="C107" s="19" t="s">
        <v>67</v>
      </c>
      <c r="D107" s="68" t="s">
        <v>29</v>
      </c>
      <c r="E107" s="19"/>
      <c r="F107" s="19"/>
      <c r="G107" s="26">
        <f t="shared" si="2"/>
        <v>2372.1</v>
      </c>
    </row>
    <row r="108" spans="1:7" ht="12.75">
      <c r="A108" s="23">
        <f t="shared" si="1"/>
        <v>99</v>
      </c>
      <c r="B108" s="52" t="s">
        <v>74</v>
      </c>
      <c r="C108" s="19" t="s">
        <v>67</v>
      </c>
      <c r="D108" s="19" t="s">
        <v>29</v>
      </c>
      <c r="E108" s="19" t="s">
        <v>116</v>
      </c>
      <c r="F108" s="19"/>
      <c r="G108" s="28">
        <f t="shared" si="2"/>
        <v>2372.1</v>
      </c>
    </row>
    <row r="109" spans="1:7" ht="12.75">
      <c r="A109" s="23">
        <f t="shared" si="1"/>
        <v>100</v>
      </c>
      <c r="B109" s="55" t="s">
        <v>77</v>
      </c>
      <c r="C109" s="19" t="s">
        <v>67</v>
      </c>
      <c r="D109" s="19" t="s">
        <v>29</v>
      </c>
      <c r="E109" s="19" t="s">
        <v>124</v>
      </c>
      <c r="F109" s="19"/>
      <c r="G109" s="28">
        <f>G110+G113+G116+G119+G122</f>
        <v>2372.1</v>
      </c>
    </row>
    <row r="110" spans="1:7" ht="38.25" customHeight="1">
      <c r="A110" s="23">
        <f t="shared" si="1"/>
        <v>101</v>
      </c>
      <c r="B110" s="56" t="s">
        <v>78</v>
      </c>
      <c r="C110" s="19" t="s">
        <v>67</v>
      </c>
      <c r="D110" s="19" t="s">
        <v>29</v>
      </c>
      <c r="E110" s="19" t="s">
        <v>125</v>
      </c>
      <c r="F110" s="19"/>
      <c r="G110" s="28">
        <f t="shared" si="2"/>
        <v>231.8</v>
      </c>
    </row>
    <row r="111" spans="1:7" ht="14.25" customHeight="1">
      <c r="A111" s="23">
        <f t="shared" si="1"/>
        <v>102</v>
      </c>
      <c r="B111" s="33" t="s">
        <v>55</v>
      </c>
      <c r="C111" s="19" t="s">
        <v>67</v>
      </c>
      <c r="D111" s="19" t="s">
        <v>29</v>
      </c>
      <c r="E111" s="19" t="s">
        <v>125</v>
      </c>
      <c r="F111" s="19" t="s">
        <v>53</v>
      </c>
      <c r="G111" s="28">
        <f t="shared" si="2"/>
        <v>231.8</v>
      </c>
    </row>
    <row r="112" spans="1:7" ht="15" customHeight="1">
      <c r="A112" s="23">
        <f t="shared" si="1"/>
        <v>103</v>
      </c>
      <c r="B112" s="33" t="s">
        <v>56</v>
      </c>
      <c r="C112" s="19" t="s">
        <v>67</v>
      </c>
      <c r="D112" s="19" t="s">
        <v>29</v>
      </c>
      <c r="E112" s="19" t="s">
        <v>125</v>
      </c>
      <c r="F112" s="19" t="s">
        <v>54</v>
      </c>
      <c r="G112" s="60">
        <v>231.8</v>
      </c>
    </row>
    <row r="113" spans="1:7" s="74" customFormat="1" ht="41.25" customHeight="1">
      <c r="A113" s="23">
        <f t="shared" si="1"/>
        <v>104</v>
      </c>
      <c r="B113" s="56" t="s">
        <v>168</v>
      </c>
      <c r="C113" s="19" t="s">
        <v>67</v>
      </c>
      <c r="D113" s="19" t="s">
        <v>29</v>
      </c>
      <c r="E113" s="19" t="s">
        <v>169</v>
      </c>
      <c r="F113" s="19"/>
      <c r="G113" s="28">
        <f t="shared" si="2"/>
        <v>284.9</v>
      </c>
    </row>
    <row r="114" spans="1:7" s="74" customFormat="1" ht="13.5" customHeight="1">
      <c r="A114" s="23">
        <f t="shared" si="1"/>
        <v>105</v>
      </c>
      <c r="B114" s="33" t="s">
        <v>55</v>
      </c>
      <c r="C114" s="19" t="s">
        <v>67</v>
      </c>
      <c r="D114" s="19" t="s">
        <v>29</v>
      </c>
      <c r="E114" s="19" t="s">
        <v>169</v>
      </c>
      <c r="F114" s="19" t="s">
        <v>53</v>
      </c>
      <c r="G114" s="28">
        <f t="shared" si="2"/>
        <v>284.9</v>
      </c>
    </row>
    <row r="115" spans="1:7" s="74" customFormat="1" ht="14.25" customHeight="1">
      <c r="A115" s="23">
        <f t="shared" si="1"/>
        <v>106</v>
      </c>
      <c r="B115" s="33" t="s">
        <v>56</v>
      </c>
      <c r="C115" s="19" t="s">
        <v>67</v>
      </c>
      <c r="D115" s="19" t="s">
        <v>29</v>
      </c>
      <c r="E115" s="19" t="s">
        <v>169</v>
      </c>
      <c r="F115" s="19" t="s">
        <v>54</v>
      </c>
      <c r="G115" s="60">
        <v>284.9</v>
      </c>
    </row>
    <row r="116" spans="1:7" s="74" customFormat="1" ht="41.25" customHeight="1">
      <c r="A116" s="23">
        <f t="shared" si="1"/>
        <v>107</v>
      </c>
      <c r="B116" s="56" t="s">
        <v>170</v>
      </c>
      <c r="C116" s="19" t="s">
        <v>67</v>
      </c>
      <c r="D116" s="19" t="s">
        <v>29</v>
      </c>
      <c r="E116" s="19" t="s">
        <v>169</v>
      </c>
      <c r="F116" s="19"/>
      <c r="G116" s="28">
        <f t="shared" si="2"/>
        <v>0.4</v>
      </c>
    </row>
    <row r="117" spans="1:7" s="74" customFormat="1" ht="13.5" customHeight="1">
      <c r="A117" s="23">
        <f t="shared" si="1"/>
        <v>108</v>
      </c>
      <c r="B117" s="33" t="s">
        <v>55</v>
      </c>
      <c r="C117" s="19" t="s">
        <v>67</v>
      </c>
      <c r="D117" s="19" t="s">
        <v>29</v>
      </c>
      <c r="E117" s="19" t="s">
        <v>169</v>
      </c>
      <c r="F117" s="19" t="s">
        <v>53</v>
      </c>
      <c r="G117" s="28">
        <f t="shared" si="2"/>
        <v>0.4</v>
      </c>
    </row>
    <row r="118" spans="1:7" s="74" customFormat="1" ht="14.25" customHeight="1">
      <c r="A118" s="23">
        <f t="shared" si="1"/>
        <v>109</v>
      </c>
      <c r="B118" s="33" t="s">
        <v>56</v>
      </c>
      <c r="C118" s="19" t="s">
        <v>67</v>
      </c>
      <c r="D118" s="19" t="s">
        <v>29</v>
      </c>
      <c r="E118" s="19" t="s">
        <v>169</v>
      </c>
      <c r="F118" s="19" t="s">
        <v>54</v>
      </c>
      <c r="G118" s="60">
        <v>0.4</v>
      </c>
    </row>
    <row r="119" spans="1:7" s="74" customFormat="1" ht="41.25" customHeight="1">
      <c r="A119" s="23">
        <f t="shared" si="1"/>
        <v>110</v>
      </c>
      <c r="B119" s="56" t="s">
        <v>151</v>
      </c>
      <c r="C119" s="19" t="s">
        <v>67</v>
      </c>
      <c r="D119" s="19" t="s">
        <v>29</v>
      </c>
      <c r="E119" s="19" t="s">
        <v>152</v>
      </c>
      <c r="F119" s="19"/>
      <c r="G119" s="28">
        <f t="shared" si="2"/>
        <v>1836.6</v>
      </c>
    </row>
    <row r="120" spans="1:7" s="74" customFormat="1" ht="13.5" customHeight="1">
      <c r="A120" s="23">
        <f t="shared" si="1"/>
        <v>111</v>
      </c>
      <c r="B120" s="33" t="s">
        <v>55</v>
      </c>
      <c r="C120" s="19" t="s">
        <v>67</v>
      </c>
      <c r="D120" s="19" t="s">
        <v>29</v>
      </c>
      <c r="E120" s="19" t="s">
        <v>152</v>
      </c>
      <c r="F120" s="19" t="s">
        <v>53</v>
      </c>
      <c r="G120" s="28">
        <f t="shared" si="2"/>
        <v>1836.6</v>
      </c>
    </row>
    <row r="121" spans="1:7" s="74" customFormat="1" ht="14.25" customHeight="1">
      <c r="A121" s="23">
        <f t="shared" si="1"/>
        <v>112</v>
      </c>
      <c r="B121" s="33" t="s">
        <v>56</v>
      </c>
      <c r="C121" s="19" t="s">
        <v>67</v>
      </c>
      <c r="D121" s="19" t="s">
        <v>29</v>
      </c>
      <c r="E121" s="19" t="s">
        <v>152</v>
      </c>
      <c r="F121" s="19" t="s">
        <v>54</v>
      </c>
      <c r="G121" s="60">
        <v>1836.6</v>
      </c>
    </row>
    <row r="122" spans="1:7" s="74" customFormat="1" ht="38.25" customHeight="1">
      <c r="A122" s="23">
        <f t="shared" si="1"/>
        <v>113</v>
      </c>
      <c r="B122" s="56" t="s">
        <v>153</v>
      </c>
      <c r="C122" s="19" t="s">
        <v>67</v>
      </c>
      <c r="D122" s="19" t="s">
        <v>29</v>
      </c>
      <c r="E122" s="19" t="s">
        <v>152</v>
      </c>
      <c r="F122" s="19"/>
      <c r="G122" s="28">
        <f t="shared" si="2"/>
        <v>18.4</v>
      </c>
    </row>
    <row r="123" spans="1:7" s="74" customFormat="1" ht="13.5" customHeight="1">
      <c r="A123" s="23">
        <f t="shared" si="1"/>
        <v>114</v>
      </c>
      <c r="B123" s="33" t="s">
        <v>55</v>
      </c>
      <c r="C123" s="19" t="s">
        <v>67</v>
      </c>
      <c r="D123" s="19" t="s">
        <v>29</v>
      </c>
      <c r="E123" s="19" t="s">
        <v>152</v>
      </c>
      <c r="F123" s="19" t="s">
        <v>53</v>
      </c>
      <c r="G123" s="28">
        <f t="shared" si="2"/>
        <v>18.4</v>
      </c>
    </row>
    <row r="124" spans="1:7" s="74" customFormat="1" ht="14.25" customHeight="1">
      <c r="A124" s="23">
        <f t="shared" si="1"/>
        <v>115</v>
      </c>
      <c r="B124" s="33" t="s">
        <v>56</v>
      </c>
      <c r="C124" s="19" t="s">
        <v>67</v>
      </c>
      <c r="D124" s="19" t="s">
        <v>29</v>
      </c>
      <c r="E124" s="19" t="s">
        <v>152</v>
      </c>
      <c r="F124" s="19" t="s">
        <v>54</v>
      </c>
      <c r="G124" s="60">
        <v>18.4</v>
      </c>
    </row>
    <row r="125" spans="1:7" ht="13.5" customHeight="1">
      <c r="A125" s="23">
        <f t="shared" si="1"/>
        <v>116</v>
      </c>
      <c r="B125" s="24" t="s">
        <v>94</v>
      </c>
      <c r="C125" s="25" t="s">
        <v>67</v>
      </c>
      <c r="D125" s="25" t="s">
        <v>34</v>
      </c>
      <c r="E125" s="25"/>
      <c r="F125" s="25"/>
      <c r="G125" s="26">
        <f>G126+G132+G138</f>
        <v>1913.8000000000002</v>
      </c>
    </row>
    <row r="126" spans="1:7" ht="14.25" customHeight="1">
      <c r="A126" s="23">
        <f t="shared" si="1"/>
        <v>117</v>
      </c>
      <c r="B126" s="24" t="s">
        <v>35</v>
      </c>
      <c r="C126" s="19" t="s">
        <v>67</v>
      </c>
      <c r="D126" s="68" t="s">
        <v>36</v>
      </c>
      <c r="E126" s="19"/>
      <c r="F126" s="19"/>
      <c r="G126" s="26">
        <f>G127</f>
        <v>10</v>
      </c>
    </row>
    <row r="127" spans="1:7" ht="12.75">
      <c r="A127" s="23">
        <f t="shared" si="1"/>
        <v>118</v>
      </c>
      <c r="B127" s="52" t="s">
        <v>74</v>
      </c>
      <c r="C127" s="19" t="s">
        <v>67</v>
      </c>
      <c r="D127" s="19" t="s">
        <v>36</v>
      </c>
      <c r="E127" s="19" t="s">
        <v>116</v>
      </c>
      <c r="F127" s="19"/>
      <c r="G127" s="28">
        <f>G128</f>
        <v>10</v>
      </c>
    </row>
    <row r="128" spans="1:7" ht="14.25" customHeight="1">
      <c r="A128" s="23">
        <f t="shared" si="1"/>
        <v>119</v>
      </c>
      <c r="B128" s="53" t="s">
        <v>79</v>
      </c>
      <c r="C128" s="19" t="s">
        <v>67</v>
      </c>
      <c r="D128" s="19" t="s">
        <v>36</v>
      </c>
      <c r="E128" s="19" t="s">
        <v>126</v>
      </c>
      <c r="F128" s="19"/>
      <c r="G128" s="28">
        <f>G129</f>
        <v>10</v>
      </c>
    </row>
    <row r="129" spans="1:7" ht="26.25" customHeight="1">
      <c r="A129" s="23">
        <f t="shared" si="1"/>
        <v>120</v>
      </c>
      <c r="B129" s="27" t="s">
        <v>80</v>
      </c>
      <c r="C129" s="19" t="s">
        <v>67</v>
      </c>
      <c r="D129" s="19" t="s">
        <v>36</v>
      </c>
      <c r="E129" s="19" t="s">
        <v>127</v>
      </c>
      <c r="F129" s="19"/>
      <c r="G129" s="28">
        <f>G130</f>
        <v>10</v>
      </c>
    </row>
    <row r="130" spans="1:7" ht="12" customHeight="1">
      <c r="A130" s="23">
        <f t="shared" si="1"/>
        <v>121</v>
      </c>
      <c r="B130" s="34" t="s">
        <v>55</v>
      </c>
      <c r="C130" s="19" t="s">
        <v>67</v>
      </c>
      <c r="D130" s="19" t="s">
        <v>36</v>
      </c>
      <c r="E130" s="19" t="s">
        <v>127</v>
      </c>
      <c r="F130" s="19" t="s">
        <v>53</v>
      </c>
      <c r="G130" s="28">
        <f>G131</f>
        <v>10</v>
      </c>
    </row>
    <row r="131" spans="1:7" ht="12.75" customHeight="1">
      <c r="A131" s="23">
        <f t="shared" si="1"/>
        <v>122</v>
      </c>
      <c r="B131" s="33" t="s">
        <v>56</v>
      </c>
      <c r="C131" s="19" t="s">
        <v>67</v>
      </c>
      <c r="D131" s="19" t="s">
        <v>36</v>
      </c>
      <c r="E131" s="19" t="s">
        <v>127</v>
      </c>
      <c r="F131" s="19" t="s">
        <v>54</v>
      </c>
      <c r="G131" s="60">
        <v>10</v>
      </c>
    </row>
    <row r="132" spans="1:7" ht="14.25" customHeight="1">
      <c r="A132" s="23">
        <f t="shared" si="1"/>
        <v>123</v>
      </c>
      <c r="B132" s="24" t="s">
        <v>37</v>
      </c>
      <c r="C132" s="25" t="s">
        <v>67</v>
      </c>
      <c r="D132" s="68" t="s">
        <v>38</v>
      </c>
      <c r="E132" s="25"/>
      <c r="F132" s="25"/>
      <c r="G132" s="26">
        <f>G133</f>
        <v>645.2</v>
      </c>
    </row>
    <row r="133" spans="1:7" ht="12.75">
      <c r="A133" s="23">
        <f t="shared" si="1"/>
        <v>124</v>
      </c>
      <c r="B133" s="52" t="s">
        <v>74</v>
      </c>
      <c r="C133" s="19" t="s">
        <v>67</v>
      </c>
      <c r="D133" s="19" t="s">
        <v>38</v>
      </c>
      <c r="E133" s="19" t="s">
        <v>116</v>
      </c>
      <c r="F133" s="19"/>
      <c r="G133" s="28">
        <f>G134</f>
        <v>645.2</v>
      </c>
    </row>
    <row r="134" spans="1:7" ht="12.75" customHeight="1">
      <c r="A134" s="23">
        <f t="shared" si="1"/>
        <v>125</v>
      </c>
      <c r="B134" s="27" t="s">
        <v>103</v>
      </c>
      <c r="C134" s="19" t="s">
        <v>67</v>
      </c>
      <c r="D134" s="19" t="s">
        <v>38</v>
      </c>
      <c r="E134" s="19" t="s">
        <v>126</v>
      </c>
      <c r="F134" s="19"/>
      <c r="G134" s="28">
        <f>G135</f>
        <v>645.2</v>
      </c>
    </row>
    <row r="135" spans="1:7" ht="27.75" customHeight="1">
      <c r="A135" s="23">
        <f t="shared" si="1"/>
        <v>126</v>
      </c>
      <c r="B135" s="27" t="s">
        <v>81</v>
      </c>
      <c r="C135" s="19" t="s">
        <v>67</v>
      </c>
      <c r="D135" s="19" t="s">
        <v>38</v>
      </c>
      <c r="E135" s="19" t="s">
        <v>128</v>
      </c>
      <c r="F135" s="19"/>
      <c r="G135" s="28">
        <f>G136</f>
        <v>645.2</v>
      </c>
    </row>
    <row r="136" spans="1:7" ht="13.5" customHeight="1">
      <c r="A136" s="23">
        <f aca="true" t="shared" si="3" ref="A136:A167">SUM(A135)+1</f>
        <v>127</v>
      </c>
      <c r="B136" s="34" t="s">
        <v>55</v>
      </c>
      <c r="C136" s="19" t="s">
        <v>67</v>
      </c>
      <c r="D136" s="19" t="s">
        <v>38</v>
      </c>
      <c r="E136" s="19" t="s">
        <v>128</v>
      </c>
      <c r="F136" s="19" t="s">
        <v>53</v>
      </c>
      <c r="G136" s="28">
        <f>G137</f>
        <v>645.2</v>
      </c>
    </row>
    <row r="137" spans="1:7" ht="12.75" customHeight="1">
      <c r="A137" s="23">
        <f t="shared" si="3"/>
        <v>128</v>
      </c>
      <c r="B137" s="33" t="s">
        <v>56</v>
      </c>
      <c r="C137" s="19" t="s">
        <v>67</v>
      </c>
      <c r="D137" s="19" t="s">
        <v>38</v>
      </c>
      <c r="E137" s="19" t="s">
        <v>128</v>
      </c>
      <c r="F137" s="19" t="s">
        <v>54</v>
      </c>
      <c r="G137" s="60">
        <v>645.2</v>
      </c>
    </row>
    <row r="138" spans="1:7" ht="12.75" customHeight="1">
      <c r="A138" s="23">
        <f t="shared" si="3"/>
        <v>129</v>
      </c>
      <c r="B138" s="24" t="s">
        <v>39</v>
      </c>
      <c r="C138" s="25" t="s">
        <v>67</v>
      </c>
      <c r="D138" s="68" t="s">
        <v>40</v>
      </c>
      <c r="E138" s="25"/>
      <c r="F138" s="25"/>
      <c r="G138" s="26">
        <f>G139</f>
        <v>1258.6000000000001</v>
      </c>
    </row>
    <row r="139" spans="1:7" ht="15" customHeight="1">
      <c r="A139" s="23">
        <f t="shared" si="3"/>
        <v>130</v>
      </c>
      <c r="B139" s="52" t="s">
        <v>74</v>
      </c>
      <c r="C139" s="19" t="s">
        <v>67</v>
      </c>
      <c r="D139" s="19" t="s">
        <v>40</v>
      </c>
      <c r="E139" s="19" t="s">
        <v>116</v>
      </c>
      <c r="F139" s="19"/>
      <c r="G139" s="28">
        <f>G140</f>
        <v>1258.6000000000001</v>
      </c>
    </row>
    <row r="140" spans="1:7" ht="14.25" customHeight="1">
      <c r="A140" s="23">
        <f t="shared" si="3"/>
        <v>131</v>
      </c>
      <c r="B140" s="27" t="s">
        <v>103</v>
      </c>
      <c r="C140" s="19" t="s">
        <v>67</v>
      </c>
      <c r="D140" s="19" t="s">
        <v>40</v>
      </c>
      <c r="E140" s="19" t="s">
        <v>126</v>
      </c>
      <c r="F140" s="19"/>
      <c r="G140" s="28">
        <f>G141+G144</f>
        <v>1258.6000000000001</v>
      </c>
    </row>
    <row r="141" spans="1:7" s="74" customFormat="1" ht="52.5" customHeight="1">
      <c r="A141" s="23">
        <f>A140+1</f>
        <v>132</v>
      </c>
      <c r="B141" s="30" t="s">
        <v>154</v>
      </c>
      <c r="C141" s="19" t="s">
        <v>67</v>
      </c>
      <c r="D141" s="19" t="s">
        <v>40</v>
      </c>
      <c r="E141" s="19" t="s">
        <v>156</v>
      </c>
      <c r="F141" s="19"/>
      <c r="G141" s="32">
        <f>G142</f>
        <v>14.8</v>
      </c>
    </row>
    <row r="142" spans="1:7" s="74" customFormat="1" ht="27.75" customHeight="1">
      <c r="A142" s="23">
        <f>A141+1</f>
        <v>133</v>
      </c>
      <c r="B142" s="27" t="s">
        <v>48</v>
      </c>
      <c r="C142" s="19" t="s">
        <v>67</v>
      </c>
      <c r="D142" s="19" t="s">
        <v>40</v>
      </c>
      <c r="E142" s="19" t="s">
        <v>156</v>
      </c>
      <c r="F142" s="19" t="s">
        <v>46</v>
      </c>
      <c r="G142" s="32">
        <f>G143</f>
        <v>14.8</v>
      </c>
    </row>
    <row r="143" spans="1:7" s="74" customFormat="1" ht="14.25" customHeight="1">
      <c r="A143" s="23">
        <f>A142+1</f>
        <v>134</v>
      </c>
      <c r="B143" s="27" t="s">
        <v>49</v>
      </c>
      <c r="C143" s="19" t="s">
        <v>67</v>
      </c>
      <c r="D143" s="19" t="s">
        <v>40</v>
      </c>
      <c r="E143" s="19" t="s">
        <v>156</v>
      </c>
      <c r="F143" s="19" t="s">
        <v>47</v>
      </c>
      <c r="G143" s="61">
        <v>14.8</v>
      </c>
    </row>
    <row r="144" spans="1:7" ht="26.25" customHeight="1">
      <c r="A144" s="23">
        <f>A143+1</f>
        <v>135</v>
      </c>
      <c r="B144" s="27" t="s">
        <v>155</v>
      </c>
      <c r="C144" s="19" t="s">
        <v>67</v>
      </c>
      <c r="D144" s="19" t="s">
        <v>40</v>
      </c>
      <c r="E144" s="19" t="s">
        <v>129</v>
      </c>
      <c r="F144" s="19"/>
      <c r="G144" s="28">
        <f>G145+G147</f>
        <v>1243.8000000000002</v>
      </c>
    </row>
    <row r="145" spans="1:7" ht="26.25" customHeight="1">
      <c r="A145" s="23">
        <f t="shared" si="3"/>
        <v>136</v>
      </c>
      <c r="B145" s="27" t="s">
        <v>48</v>
      </c>
      <c r="C145" s="19" t="s">
        <v>67</v>
      </c>
      <c r="D145" s="19" t="s">
        <v>40</v>
      </c>
      <c r="E145" s="19" t="s">
        <v>129</v>
      </c>
      <c r="F145" s="19" t="s">
        <v>46</v>
      </c>
      <c r="G145" s="28">
        <f>G146</f>
        <v>205.9</v>
      </c>
    </row>
    <row r="146" spans="1:7" ht="14.25" customHeight="1">
      <c r="A146" s="23">
        <f t="shared" si="3"/>
        <v>137</v>
      </c>
      <c r="B146" s="27" t="s">
        <v>49</v>
      </c>
      <c r="C146" s="19" t="s">
        <v>67</v>
      </c>
      <c r="D146" s="19" t="s">
        <v>40</v>
      </c>
      <c r="E146" s="19" t="s">
        <v>129</v>
      </c>
      <c r="F146" s="19" t="s">
        <v>47</v>
      </c>
      <c r="G146" s="60">
        <v>205.9</v>
      </c>
    </row>
    <row r="147" spans="1:7" ht="12.75" customHeight="1">
      <c r="A147" s="23">
        <f t="shared" si="3"/>
        <v>138</v>
      </c>
      <c r="B147" s="34" t="s">
        <v>55</v>
      </c>
      <c r="C147" s="19" t="s">
        <v>67</v>
      </c>
      <c r="D147" s="19" t="s">
        <v>40</v>
      </c>
      <c r="E147" s="19" t="s">
        <v>129</v>
      </c>
      <c r="F147" s="19" t="s">
        <v>53</v>
      </c>
      <c r="G147" s="28">
        <f>SUM(G148)</f>
        <v>1037.9</v>
      </c>
    </row>
    <row r="148" spans="1:7" ht="13.5" customHeight="1">
      <c r="A148" s="23">
        <f t="shared" si="3"/>
        <v>139</v>
      </c>
      <c r="B148" s="33" t="s">
        <v>56</v>
      </c>
      <c r="C148" s="19" t="s">
        <v>67</v>
      </c>
      <c r="D148" s="19" t="s">
        <v>40</v>
      </c>
      <c r="E148" s="19" t="s">
        <v>129</v>
      </c>
      <c r="F148" s="19" t="s">
        <v>54</v>
      </c>
      <c r="G148" s="60">
        <v>1037.9</v>
      </c>
    </row>
    <row r="149" spans="1:7" ht="12.75">
      <c r="A149" s="23">
        <f t="shared" si="3"/>
        <v>140</v>
      </c>
      <c r="B149" s="24" t="s">
        <v>96</v>
      </c>
      <c r="C149" s="25" t="s">
        <v>67</v>
      </c>
      <c r="D149" s="68" t="s">
        <v>42</v>
      </c>
      <c r="E149" s="25"/>
      <c r="F149" s="25"/>
      <c r="G149" s="26">
        <f>G150</f>
        <v>330.6</v>
      </c>
    </row>
    <row r="150" spans="1:7" ht="12.75" customHeight="1">
      <c r="A150" s="23">
        <f t="shared" si="3"/>
        <v>141</v>
      </c>
      <c r="B150" s="24" t="s">
        <v>41</v>
      </c>
      <c r="C150" s="19" t="s">
        <v>67</v>
      </c>
      <c r="D150" s="25" t="s">
        <v>43</v>
      </c>
      <c r="E150" s="19"/>
      <c r="F150" s="19"/>
      <c r="G150" s="26">
        <f>G151</f>
        <v>330.6</v>
      </c>
    </row>
    <row r="151" spans="1:7" ht="13.5" customHeight="1">
      <c r="A151" s="23">
        <f t="shared" si="3"/>
        <v>142</v>
      </c>
      <c r="B151" s="27" t="s">
        <v>83</v>
      </c>
      <c r="C151" s="19" t="s">
        <v>67</v>
      </c>
      <c r="D151" s="19" t="s">
        <v>43</v>
      </c>
      <c r="E151" s="19" t="s">
        <v>130</v>
      </c>
      <c r="F151" s="19"/>
      <c r="G151" s="28">
        <f>G152</f>
        <v>330.6</v>
      </c>
    </row>
    <row r="152" spans="1:7" ht="12.75">
      <c r="A152" s="23">
        <f t="shared" si="3"/>
        <v>143</v>
      </c>
      <c r="B152" s="27" t="s">
        <v>66</v>
      </c>
      <c r="C152" s="19" t="s">
        <v>67</v>
      </c>
      <c r="D152" s="19" t="s">
        <v>43</v>
      </c>
      <c r="E152" s="19" t="s">
        <v>131</v>
      </c>
      <c r="F152" s="19"/>
      <c r="G152" s="28">
        <f>G153+G156</f>
        <v>330.6</v>
      </c>
    </row>
    <row r="153" spans="1:7" ht="25.5" customHeight="1">
      <c r="A153" s="23">
        <f t="shared" si="3"/>
        <v>144</v>
      </c>
      <c r="B153" s="27" t="s">
        <v>82</v>
      </c>
      <c r="C153" s="19" t="s">
        <v>67</v>
      </c>
      <c r="D153" s="19" t="s">
        <v>43</v>
      </c>
      <c r="E153" s="19" t="s">
        <v>132</v>
      </c>
      <c r="F153" s="19"/>
      <c r="G153" s="28">
        <f>G154</f>
        <v>211.3</v>
      </c>
    </row>
    <row r="154" spans="1:7" ht="14.25" customHeight="1">
      <c r="A154" s="23">
        <f t="shared" si="3"/>
        <v>145</v>
      </c>
      <c r="B154" s="34" t="s">
        <v>55</v>
      </c>
      <c r="C154" s="19" t="s">
        <v>67</v>
      </c>
      <c r="D154" s="19" t="s">
        <v>43</v>
      </c>
      <c r="E154" s="19" t="s">
        <v>132</v>
      </c>
      <c r="F154" s="19" t="s">
        <v>53</v>
      </c>
      <c r="G154" s="28">
        <f>G155</f>
        <v>211.3</v>
      </c>
    </row>
    <row r="155" spans="1:7" ht="14.25" customHeight="1">
      <c r="A155" s="23">
        <f t="shared" si="3"/>
        <v>146</v>
      </c>
      <c r="B155" s="33" t="s">
        <v>56</v>
      </c>
      <c r="C155" s="19" t="s">
        <v>67</v>
      </c>
      <c r="D155" s="19" t="s">
        <v>43</v>
      </c>
      <c r="E155" s="19" t="s">
        <v>132</v>
      </c>
      <c r="F155" s="19" t="s">
        <v>54</v>
      </c>
      <c r="G155" s="60">
        <v>211.3</v>
      </c>
    </row>
    <row r="156" spans="1:7" ht="39.75" customHeight="1">
      <c r="A156" s="65">
        <f t="shared" si="3"/>
        <v>147</v>
      </c>
      <c r="B156" s="66" t="s">
        <v>134</v>
      </c>
      <c r="C156" s="64" t="s">
        <v>67</v>
      </c>
      <c r="D156" s="64" t="s">
        <v>43</v>
      </c>
      <c r="E156" s="64" t="s">
        <v>133</v>
      </c>
      <c r="F156" s="64"/>
      <c r="G156" s="28">
        <f>G157</f>
        <v>119.3</v>
      </c>
    </row>
    <row r="157" spans="1:7" ht="15.75" customHeight="1">
      <c r="A157" s="65">
        <f t="shared" si="3"/>
        <v>148</v>
      </c>
      <c r="B157" s="67" t="s">
        <v>63</v>
      </c>
      <c r="C157" s="64" t="s">
        <v>67</v>
      </c>
      <c r="D157" s="64" t="s">
        <v>43</v>
      </c>
      <c r="E157" s="64" t="s">
        <v>133</v>
      </c>
      <c r="F157" s="64" t="s">
        <v>62</v>
      </c>
      <c r="G157" s="28">
        <f>G158</f>
        <v>119.3</v>
      </c>
    </row>
    <row r="158" spans="1:7" ht="12.75" customHeight="1">
      <c r="A158" s="65">
        <f t="shared" si="3"/>
        <v>149</v>
      </c>
      <c r="B158" s="67" t="s">
        <v>64</v>
      </c>
      <c r="C158" s="64" t="s">
        <v>67</v>
      </c>
      <c r="D158" s="64" t="s">
        <v>43</v>
      </c>
      <c r="E158" s="64" t="s">
        <v>133</v>
      </c>
      <c r="F158" s="64" t="s">
        <v>30</v>
      </c>
      <c r="G158" s="60">
        <v>119.3</v>
      </c>
    </row>
    <row r="159" spans="1:7" ht="12.75">
      <c r="A159" s="23">
        <f t="shared" si="3"/>
        <v>150</v>
      </c>
      <c r="B159" s="59" t="s">
        <v>158</v>
      </c>
      <c r="C159" s="25" t="s">
        <v>67</v>
      </c>
      <c r="D159" s="68" t="s">
        <v>159</v>
      </c>
      <c r="E159" s="25"/>
      <c r="F159" s="25"/>
      <c r="G159" s="26">
        <f>G160</f>
        <v>43.3</v>
      </c>
    </row>
    <row r="160" spans="1:7" ht="12.75" customHeight="1">
      <c r="A160" s="23">
        <f t="shared" si="3"/>
        <v>151</v>
      </c>
      <c r="B160" s="75" t="s">
        <v>160</v>
      </c>
      <c r="C160" s="19" t="s">
        <v>67</v>
      </c>
      <c r="D160" s="25" t="s">
        <v>157</v>
      </c>
      <c r="E160" s="19"/>
      <c r="F160" s="19"/>
      <c r="G160" s="26">
        <f>G161</f>
        <v>43.3</v>
      </c>
    </row>
    <row r="161" spans="1:7" ht="13.5" customHeight="1">
      <c r="A161" s="23">
        <f t="shared" si="3"/>
        <v>152</v>
      </c>
      <c r="B161" s="40" t="s">
        <v>74</v>
      </c>
      <c r="C161" s="19" t="s">
        <v>67</v>
      </c>
      <c r="D161" s="19" t="s">
        <v>157</v>
      </c>
      <c r="E161" s="19" t="s">
        <v>116</v>
      </c>
      <c r="F161" s="19"/>
      <c r="G161" s="28">
        <f>G162</f>
        <v>43.3</v>
      </c>
    </row>
    <row r="162" spans="1:7" ht="25.5">
      <c r="A162" s="23">
        <f t="shared" si="3"/>
        <v>153</v>
      </c>
      <c r="B162" s="42" t="s">
        <v>85</v>
      </c>
      <c r="C162" s="19" t="s">
        <v>67</v>
      </c>
      <c r="D162" s="19" t="s">
        <v>157</v>
      </c>
      <c r="E162" s="19" t="s">
        <v>117</v>
      </c>
      <c r="F162" s="19"/>
      <c r="G162" s="28">
        <f>G163+G170</f>
        <v>43.3</v>
      </c>
    </row>
    <row r="163" spans="1:7" ht="27" customHeight="1">
      <c r="A163" s="23">
        <f t="shared" si="3"/>
        <v>154</v>
      </c>
      <c r="B163" s="27" t="s">
        <v>166</v>
      </c>
      <c r="C163" s="19" t="s">
        <v>67</v>
      </c>
      <c r="D163" s="19" t="s">
        <v>157</v>
      </c>
      <c r="E163" s="19" t="s">
        <v>161</v>
      </c>
      <c r="F163" s="19"/>
      <c r="G163" s="28">
        <f>SUM(G164+G166)</f>
        <v>43.3</v>
      </c>
    </row>
    <row r="164" spans="1:7" ht="15" customHeight="1">
      <c r="A164" s="23">
        <f>SUM(A161)+1</f>
        <v>153</v>
      </c>
      <c r="B164" s="43" t="s">
        <v>55</v>
      </c>
      <c r="C164" s="38" t="s">
        <v>67</v>
      </c>
      <c r="D164" s="44" t="s">
        <v>157</v>
      </c>
      <c r="E164" s="19" t="s">
        <v>161</v>
      </c>
      <c r="F164" s="38" t="s">
        <v>53</v>
      </c>
      <c r="G164" s="28">
        <f>SUM(G165)</f>
        <v>0</v>
      </c>
    </row>
    <row r="165" spans="1:7" ht="13.5" customHeight="1">
      <c r="A165" s="23">
        <f t="shared" si="3"/>
        <v>154</v>
      </c>
      <c r="B165" s="43" t="s">
        <v>56</v>
      </c>
      <c r="C165" s="38" t="s">
        <v>67</v>
      </c>
      <c r="D165" s="44" t="s">
        <v>157</v>
      </c>
      <c r="E165" s="19" t="s">
        <v>161</v>
      </c>
      <c r="F165" s="38" t="s">
        <v>54</v>
      </c>
      <c r="G165" s="60">
        <v>0</v>
      </c>
    </row>
    <row r="166" spans="1:7" ht="15" customHeight="1">
      <c r="A166" s="23">
        <f>SUM(A163)+1</f>
        <v>155</v>
      </c>
      <c r="B166" s="43" t="s">
        <v>164</v>
      </c>
      <c r="C166" s="38" t="s">
        <v>67</v>
      </c>
      <c r="D166" s="44" t="s">
        <v>157</v>
      </c>
      <c r="E166" s="19" t="s">
        <v>161</v>
      </c>
      <c r="F166" s="38" t="s">
        <v>162</v>
      </c>
      <c r="G166" s="28">
        <f>SUM(G167)</f>
        <v>43.3</v>
      </c>
    </row>
    <row r="167" spans="1:7" ht="13.5" customHeight="1">
      <c r="A167" s="23">
        <f t="shared" si="3"/>
        <v>156</v>
      </c>
      <c r="B167" s="43" t="s">
        <v>165</v>
      </c>
      <c r="C167" s="38" t="s">
        <v>67</v>
      </c>
      <c r="D167" s="44" t="s">
        <v>157</v>
      </c>
      <c r="E167" s="19" t="s">
        <v>161</v>
      </c>
      <c r="F167" s="38" t="s">
        <v>163</v>
      </c>
      <c r="G167" s="60">
        <v>43.3</v>
      </c>
    </row>
    <row r="168" spans="1:8" ht="15.75" customHeight="1">
      <c r="A168" s="65">
        <f>SUM(A167)+1</f>
        <v>157</v>
      </c>
      <c r="B168" s="24" t="s">
        <v>44</v>
      </c>
      <c r="C168" s="27"/>
      <c r="D168" s="57"/>
      <c r="E168" s="57"/>
      <c r="F168" s="57"/>
      <c r="G168" s="73">
        <f>G10+G45+G54+G81+G106+G125+G149+G159</f>
        <v>9082.6</v>
      </c>
      <c r="H168" s="14"/>
    </row>
    <row r="169" spans="1:7" ht="15.75">
      <c r="A169" s="11"/>
      <c r="B169" s="8"/>
      <c r="C169" s="8"/>
      <c r="D169" s="9"/>
      <c r="E169" s="9"/>
      <c r="F169" s="9"/>
      <c r="G169" s="10"/>
    </row>
    <row r="170" spans="1:7" ht="15.75">
      <c r="A170" s="11"/>
      <c r="B170" s="8"/>
      <c r="C170" s="8"/>
      <c r="D170" s="9"/>
      <c r="E170" s="9"/>
      <c r="F170" s="9"/>
      <c r="G170" s="10"/>
    </row>
    <row r="171" spans="1:7" ht="15.75">
      <c r="A171" s="11"/>
      <c r="B171" s="8"/>
      <c r="C171" s="8"/>
      <c r="D171" s="9"/>
      <c r="E171" s="9"/>
      <c r="F171" s="9"/>
      <c r="G171" s="10"/>
    </row>
    <row r="172" spans="1:7" ht="15.75">
      <c r="A172" s="11"/>
      <c r="B172" s="8"/>
      <c r="C172" s="8"/>
      <c r="D172" s="9"/>
      <c r="E172" s="9"/>
      <c r="F172" s="9"/>
      <c r="G172" s="10"/>
    </row>
    <row r="173" spans="1:7" ht="15.75">
      <c r="A173" s="11"/>
      <c r="B173" s="8"/>
      <c r="C173" s="8"/>
      <c r="D173" s="9"/>
      <c r="E173" s="9"/>
      <c r="F173" s="9"/>
      <c r="G173" s="10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</sheetData>
  <sheetProtection/>
  <mergeCells count="6">
    <mergeCell ref="A53:G53"/>
    <mergeCell ref="A5:G5"/>
    <mergeCell ref="A1:G1"/>
    <mergeCell ref="A2:G2"/>
    <mergeCell ref="A3:G3"/>
    <mergeCell ref="A4:G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2020-04-09T08:53:35Z</cp:lastPrinted>
  <dcterms:created xsi:type="dcterms:W3CDTF">2007-10-11T12:08:51Z</dcterms:created>
  <dcterms:modified xsi:type="dcterms:W3CDTF">2020-04-09T08:53:50Z</dcterms:modified>
  <cp:category/>
  <cp:version/>
  <cp:contentType/>
  <cp:contentStatus/>
</cp:coreProperties>
</file>