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70" windowWidth="15570" windowHeight="7050"/>
  </bookViews>
  <sheets>
    <sheet name="отчет" sheetId="30" r:id="rId1"/>
  </sheets>
  <calcPr calcId="124519"/>
</workbook>
</file>

<file path=xl/calcChain.xml><?xml version="1.0" encoding="utf-8"?>
<calcChain xmlns="http://schemas.openxmlformats.org/spreadsheetml/2006/main">
  <c r="F51" i="30"/>
  <c r="F50"/>
  <c r="D23"/>
  <c r="F34"/>
  <c r="F31"/>
  <c r="E23"/>
  <c r="F26"/>
  <c r="F24"/>
  <c r="E18"/>
  <c r="D18"/>
  <c r="F19"/>
  <c r="F14"/>
  <c r="F27"/>
  <c r="F37" l="1"/>
  <c r="F28"/>
  <c r="E11" l="1"/>
  <c r="D11"/>
  <c r="E42"/>
  <c r="D42"/>
  <c r="F43"/>
  <c r="E39"/>
  <c r="D39"/>
  <c r="F40"/>
  <c r="F41"/>
  <c r="E16"/>
  <c r="D16"/>
  <c r="F39" l="1"/>
  <c r="F16"/>
  <c r="F45"/>
  <c r="F36" l="1"/>
  <c r="D10"/>
  <c r="E10" l="1"/>
  <c r="F54"/>
  <c r="F53"/>
  <c r="F52"/>
  <c r="F35"/>
  <c r="F32"/>
  <c r="F33" l="1"/>
  <c r="F49"/>
  <c r="F15" l="1"/>
  <c r="F12" l="1"/>
  <c r="F13"/>
  <c r="F17"/>
  <c r="F20"/>
  <c r="F21"/>
  <c r="F22"/>
  <c r="F25"/>
  <c r="F29"/>
  <c r="F30"/>
  <c r="F38"/>
  <c r="F44"/>
  <c r="F46"/>
  <c r="F47"/>
  <c r="F48"/>
  <c r="F55"/>
  <c r="F58"/>
  <c r="E57"/>
  <c r="D57"/>
  <c r="D56" s="1"/>
  <c r="F23" l="1"/>
  <c r="F18"/>
  <c r="F11"/>
  <c r="F42"/>
  <c r="F57"/>
  <c r="E56"/>
  <c r="F56" s="1"/>
  <c r="E9" l="1"/>
  <c r="D9"/>
  <c r="F10"/>
  <c r="F9" l="1"/>
</calcChain>
</file>

<file path=xl/sharedStrings.xml><?xml version="1.0" encoding="utf-8"?>
<sst xmlns="http://schemas.openxmlformats.org/spreadsheetml/2006/main" count="84" uniqueCount="80">
  <si>
    <t>Код строки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</si>
  <si>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</si>
  <si>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</si>
  <si>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Обеспечение пожарной безопасности</t>
  </si>
  <si>
    <t>Дорожное хозяйство (дорожные фонды)</t>
  </si>
  <si>
    <t>Благоустройство</t>
  </si>
  <si>
    <t>Другие вопросы в области жилищно-коммунального хозяйства</t>
  </si>
  <si>
    <t>Муниципальная программа Толстихинского сельсовета "Поселок наш родной - МО Толстихинский сельсовет"</t>
  </si>
  <si>
    <t>Муниципальная программа Толстихинского сельсовета "Развитие культуры"</t>
  </si>
  <si>
    <t>План с учетом изменений</t>
  </si>
  <si>
    <t>% исполнения</t>
  </si>
  <si>
    <t>о реализации муниципальных программ  МО "Толстихинский сельсовет"</t>
  </si>
  <si>
    <t>Наименование показателя</t>
  </si>
  <si>
    <t>Код расхода по ФКР (ЦСР, ВР,Р/Пр)</t>
  </si>
  <si>
    <t>Исполнено</t>
  </si>
  <si>
    <t>ВСЕГО Программный бюджет</t>
  </si>
  <si>
    <t>0100000 000 0000</t>
  </si>
  <si>
    <t>020000 000 0000</t>
  </si>
  <si>
    <t>0210000 000 0000</t>
  </si>
  <si>
    <t>0140080350 540 0106</t>
  </si>
  <si>
    <t>0140080350 540 0113</t>
  </si>
  <si>
    <t xml:space="preserve">0210080350 540 0801 </t>
  </si>
  <si>
    <t>0110000000 000 0000</t>
  </si>
  <si>
    <t>0120000000 000 0000</t>
  </si>
  <si>
    <t>0130000000 000 0000</t>
  </si>
  <si>
    <t>Подпрограмма "Развитие культурного потенциала населения"</t>
  </si>
  <si>
    <t>Подпрограмма "Жилищно-коммунальная инфраструктура МО Толстихинский сельсовет"</t>
  </si>
  <si>
    <t>Переданные полномочия по созданию условий для обеспечения жителей услугами по организации досуга и услугами организации культуры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</si>
  <si>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0110080700 244 0309</t>
  </si>
  <si>
    <t>0110080710 244 0310</t>
  </si>
  <si>
    <t>01100S4120 244 0310</t>
  </si>
  <si>
    <t xml:space="preserve">0120080720 244 0409 </t>
  </si>
  <si>
    <t>0130080740 244 0502</t>
  </si>
  <si>
    <t xml:space="preserve">0130080760 121 0505 </t>
  </si>
  <si>
    <t xml:space="preserve">0130080760 129 0505 </t>
  </si>
  <si>
    <t>0140000000 000 0000</t>
  </si>
  <si>
    <t>0140080050 244 0104</t>
  </si>
  <si>
    <t>0140080050 853 0104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</si>
  <si>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</si>
  <si>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0140080040 121 0113</t>
  </si>
  <si>
    <t>0140080040 129 0113</t>
  </si>
  <si>
    <t>Пенсионное обеспечение</t>
  </si>
  <si>
    <t>0140080130 312 1001</t>
  </si>
  <si>
    <t xml:space="preserve">01300S5710 243 0505 </t>
  </si>
  <si>
    <t>0140080050 852 0104</t>
  </si>
  <si>
    <t>ИНФОРМАЦИЯ</t>
  </si>
  <si>
    <t>Гражданская оборона</t>
  </si>
  <si>
    <t>Другие вопросы в области национальной безопасности и правоохранительной деятельности</t>
  </si>
  <si>
    <t>0160080750 244 0503</t>
  </si>
  <si>
    <t>0160000000 000 0000</t>
  </si>
  <si>
    <t>0130080750 247 0503</t>
  </si>
  <si>
    <t xml:space="preserve">0130027240 121 0505 </t>
  </si>
  <si>
    <t xml:space="preserve">0130027240 129 0505 </t>
  </si>
  <si>
    <t xml:space="preserve">0130080760 247 0505 </t>
  </si>
  <si>
    <t xml:space="preserve">Подпрограмма "Энергосбережение и повышение энергоэффективности МО Толстихинский сельсовет" </t>
  </si>
  <si>
    <t>0160080050 244 0104</t>
  </si>
  <si>
    <t>0140080050 247 0104</t>
  </si>
  <si>
    <t>0140027240 121 0113</t>
  </si>
  <si>
    <t>0140027240 129 0113</t>
  </si>
  <si>
    <t>Главный бухгалтер                                                                                  С.А. Оглоблина</t>
  </si>
  <si>
    <t>01300S6410 244 0503</t>
  </si>
  <si>
    <t>0130080750 244 0503</t>
  </si>
  <si>
    <t xml:space="preserve">0130080760244 0505 </t>
  </si>
  <si>
    <t>0110077450 244 0310</t>
  </si>
  <si>
    <t xml:space="preserve">0120075080 244 0409 </t>
  </si>
  <si>
    <t>Коммунальное хозяйство</t>
  </si>
  <si>
    <t>0130077450 244 0502</t>
  </si>
  <si>
    <t>0130077450 244 0503</t>
  </si>
  <si>
    <t>Подпрограмма "Защита населения и территории МО Толстихинский сельсовет от чрезвычайных ситуаций природного и техногенного характера"</t>
  </si>
  <si>
    <t>Подпрограмма "Комплексные меры по профилактике терроризма и экстремизма на территории МО Толстихинский сельсовет" муниципальной программы Толстихинского сельсовета "Поселок наш родной"</t>
  </si>
  <si>
    <t>Подпрограмма "Дорожный фонд МО Толстихинский сельсовет"</t>
  </si>
  <si>
    <t>Подпрограмма "Создание условий для эффективного функционирования системы органов местного самоуправления"</t>
  </si>
  <si>
    <t>Глава сельсовета                                                                               Е.В. Гамбург</t>
  </si>
  <si>
    <t xml:space="preserve">0130010340 121 0505 </t>
  </si>
  <si>
    <t xml:space="preserve">0130010340 129 0505 </t>
  </si>
  <si>
    <t>0140010340 121 0113</t>
  </si>
  <si>
    <t>0140010340 129 0113</t>
  </si>
  <si>
    <t>0150000000 000 0000</t>
  </si>
  <si>
    <t>01500800420 244 0314</t>
  </si>
  <si>
    <t>на 01.10.2022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</si>
</sst>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4" xfId="0" applyNumberFormat="1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49" fontId="0" fillId="0" borderId="0" xfId="0" applyNumberFormat="1"/>
    <xf numFmtId="2" fontId="0" fillId="0" borderId="0" xfId="0" applyNumberFormat="1"/>
    <xf numFmtId="0" fontId="2" fillId="0" borderId="0" xfId="0" applyFont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5" fillId="0" borderId="1" xfId="0" applyFont="1" applyBorder="1" applyAlignment="1"/>
    <xf numFmtId="164" fontId="0" fillId="0" borderId="0" xfId="0" applyNumberFormat="1"/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vertical="top" wrapText="1"/>
    </xf>
    <xf numFmtId="0" fontId="7" fillId="0" borderId="4" xfId="0" applyFont="1" applyBorder="1"/>
    <xf numFmtId="0" fontId="3" fillId="0" borderId="4" xfId="0" applyFont="1" applyBorder="1"/>
    <xf numFmtId="0" fontId="8" fillId="0" borderId="4" xfId="0" applyFont="1" applyBorder="1" applyAlignment="1">
      <alignment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Border="1" applyAlignment="1">
      <alignment vertical="top" wrapText="1"/>
    </xf>
    <xf numFmtId="2" fontId="4" fillId="0" borderId="0" xfId="0" applyNumberFormat="1" applyFont="1"/>
    <xf numFmtId="0" fontId="4" fillId="0" borderId="0" xfId="0" applyFont="1"/>
    <xf numFmtId="49" fontId="4" fillId="0" borderId="0" xfId="0" applyNumberFormat="1" applyFont="1"/>
    <xf numFmtId="165" fontId="1" fillId="0" borderId="4" xfId="0" applyNumberFormat="1" applyFont="1" applyBorder="1" applyAlignment="1">
      <alignment horizontal="center" wrapText="1"/>
    </xf>
    <xf numFmtId="165" fontId="0" fillId="0" borderId="0" xfId="0" applyNumberFormat="1"/>
    <xf numFmtId="49" fontId="7" fillId="0" borderId="4" xfId="0" applyNumberFormat="1" applyFont="1" applyBorder="1" applyAlignment="1">
      <alignment vertical="center"/>
    </xf>
    <xf numFmtId="165" fontId="7" fillId="0" borderId="4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5" fontId="8" fillId="2" borderId="4" xfId="0" applyNumberFormat="1" applyFont="1" applyFill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topLeftCell="A41" zoomScale="85" zoomScaleNormal="85" workbookViewId="0">
      <selection activeCell="A5" sqref="A5"/>
    </sheetView>
  </sheetViews>
  <sheetFormatPr defaultRowHeight="15"/>
  <cols>
    <col min="1" max="1" width="67.42578125" customWidth="1"/>
    <col min="2" max="2" width="12.85546875" customWidth="1"/>
    <col min="3" max="3" width="23.28515625" customWidth="1"/>
    <col min="4" max="4" width="16" customWidth="1"/>
    <col min="5" max="5" width="13" customWidth="1"/>
    <col min="6" max="6" width="16.140625" customWidth="1"/>
  </cols>
  <sheetData>
    <row r="1" spans="1:9" ht="15" customHeight="1">
      <c r="E1" s="7"/>
      <c r="F1" s="7"/>
      <c r="G1" s="5"/>
    </row>
    <row r="2" spans="1:9" ht="16.899999999999999" customHeight="1">
      <c r="A2" s="39" t="s">
        <v>45</v>
      </c>
      <c r="B2" s="39"/>
      <c r="C2" s="39"/>
      <c r="D2" s="39"/>
      <c r="E2" s="39"/>
      <c r="F2" s="39"/>
    </row>
    <row r="3" spans="1:9" ht="18.75">
      <c r="A3" s="40" t="s">
        <v>11</v>
      </c>
      <c r="B3" s="40"/>
      <c r="C3" s="40"/>
      <c r="D3" s="40"/>
      <c r="E3" s="40"/>
      <c r="F3" s="40"/>
    </row>
    <row r="4" spans="1:9" ht="18.75">
      <c r="A4" s="41" t="s">
        <v>79</v>
      </c>
      <c r="B4" s="41"/>
      <c r="C4" s="41"/>
      <c r="D4" s="41"/>
      <c r="E4" s="41"/>
      <c r="F4" s="41"/>
    </row>
    <row r="5" spans="1:9" ht="18.75">
      <c r="A5" s="8"/>
      <c r="B5" s="8"/>
      <c r="C5" s="8"/>
      <c r="D5" s="8"/>
      <c r="E5" s="8"/>
      <c r="F5" s="8"/>
    </row>
    <row r="6" spans="1:9" ht="33" customHeight="1">
      <c r="A6" s="42" t="s">
        <v>12</v>
      </c>
      <c r="B6" s="42" t="s">
        <v>0</v>
      </c>
      <c r="C6" s="42" t="s">
        <v>13</v>
      </c>
      <c r="D6" s="42" t="s">
        <v>9</v>
      </c>
      <c r="E6" s="42" t="s">
        <v>14</v>
      </c>
      <c r="F6" s="42" t="s">
        <v>10</v>
      </c>
    </row>
    <row r="7" spans="1:9" ht="9.75" customHeight="1">
      <c r="A7" s="43"/>
      <c r="B7" s="43"/>
      <c r="C7" s="43"/>
      <c r="D7" s="43"/>
      <c r="E7" s="43"/>
      <c r="F7" s="43"/>
    </row>
    <row r="8" spans="1:9" ht="15.75">
      <c r="A8" s="10">
        <v>1</v>
      </c>
      <c r="B8" s="10">
        <v>2</v>
      </c>
      <c r="C8" s="10">
        <v>3</v>
      </c>
      <c r="D8" s="11">
        <v>4</v>
      </c>
      <c r="E8" s="10">
        <v>6</v>
      </c>
      <c r="F8" s="10">
        <v>7</v>
      </c>
    </row>
    <row r="9" spans="1:9" ht="15.75">
      <c r="A9" s="12" t="s">
        <v>15</v>
      </c>
      <c r="B9" s="12"/>
      <c r="C9" s="12"/>
      <c r="D9" s="25">
        <f>SUM(D10+D56)</f>
        <v>15395.099999999999</v>
      </c>
      <c r="E9" s="25">
        <f>SUM(E10+E56)</f>
        <v>5568.0999999999995</v>
      </c>
      <c r="F9" s="17">
        <f>SUM(E9/D9)*100</f>
        <v>36.168001506972999</v>
      </c>
    </row>
    <row r="10" spans="1:9" ht="32.25" customHeight="1">
      <c r="A10" s="13" t="s">
        <v>7</v>
      </c>
      <c r="B10" s="14"/>
      <c r="C10" s="27" t="s">
        <v>16</v>
      </c>
      <c r="D10" s="28">
        <f>SUM(D11+D16+D18+D23+D39+D42)</f>
        <v>15275.8</v>
      </c>
      <c r="E10" s="28">
        <f>SUM(E11+E16+E18+E23+E39+E42)</f>
        <v>5448.7999999999993</v>
      </c>
      <c r="F10" s="29">
        <f t="shared" ref="F10:F58" si="0">SUM(E10/D10)*100</f>
        <v>35.66949030492674</v>
      </c>
    </row>
    <row r="11" spans="1:9" ht="49.5" customHeight="1">
      <c r="A11" s="19" t="s">
        <v>68</v>
      </c>
      <c r="B11" s="14"/>
      <c r="C11" s="27" t="s">
        <v>22</v>
      </c>
      <c r="D11" s="33">
        <f>SUM(D12:D15)</f>
        <v>155.10000000000002</v>
      </c>
      <c r="E11" s="33">
        <f>SUM(E12:E15)</f>
        <v>84.4</v>
      </c>
      <c r="F11" s="29">
        <f t="shared" si="0"/>
        <v>54.416505480335267</v>
      </c>
    </row>
    <row r="12" spans="1:9" ht="20.25" customHeight="1">
      <c r="A12" s="1" t="s">
        <v>46</v>
      </c>
      <c r="B12" s="15"/>
      <c r="C12" s="31" t="s">
        <v>28</v>
      </c>
      <c r="D12" s="32">
        <v>1</v>
      </c>
      <c r="E12" s="32">
        <v>1</v>
      </c>
      <c r="F12" s="18">
        <f t="shared" si="0"/>
        <v>100</v>
      </c>
      <c r="I12" s="26"/>
    </row>
    <row r="13" spans="1:9" ht="15.75" customHeight="1">
      <c r="A13" s="36" t="s">
        <v>3</v>
      </c>
      <c r="B13" s="15"/>
      <c r="C13" s="31" t="s">
        <v>29</v>
      </c>
      <c r="D13" s="32">
        <v>3.9</v>
      </c>
      <c r="E13" s="32">
        <v>3.9</v>
      </c>
      <c r="F13" s="18">
        <f t="shared" si="0"/>
        <v>100</v>
      </c>
    </row>
    <row r="14" spans="1:9" ht="15.75" customHeight="1">
      <c r="A14" s="37"/>
      <c r="B14" s="15"/>
      <c r="C14" s="31" t="s">
        <v>30</v>
      </c>
      <c r="D14" s="32">
        <v>70.7</v>
      </c>
      <c r="E14" s="32">
        <v>0</v>
      </c>
      <c r="F14" s="18">
        <f t="shared" ref="F14" si="1">SUM(E14/D14)*100</f>
        <v>0</v>
      </c>
    </row>
    <row r="15" spans="1:9" ht="15.75" customHeight="1">
      <c r="A15" s="38"/>
      <c r="B15" s="15"/>
      <c r="C15" s="31" t="s">
        <v>63</v>
      </c>
      <c r="D15" s="32">
        <v>79.5</v>
      </c>
      <c r="E15" s="32">
        <v>79.5</v>
      </c>
      <c r="F15" s="18">
        <f t="shared" si="0"/>
        <v>100</v>
      </c>
      <c r="I15" s="26"/>
    </row>
    <row r="16" spans="1:9" ht="66.75" customHeight="1">
      <c r="A16" s="19" t="s">
        <v>69</v>
      </c>
      <c r="B16" s="14"/>
      <c r="C16" s="27" t="s">
        <v>77</v>
      </c>
      <c r="D16" s="30">
        <f>SUM(D17)</f>
        <v>1</v>
      </c>
      <c r="E16" s="30">
        <f>SUM(E17)</f>
        <v>1</v>
      </c>
      <c r="F16" s="29">
        <f t="shared" ref="F16" si="2">SUM(E16/D16)*100</f>
        <v>100</v>
      </c>
    </row>
    <row r="17" spans="1:11" ht="34.9" customHeight="1">
      <c r="A17" s="1" t="s">
        <v>47</v>
      </c>
      <c r="B17" s="15"/>
      <c r="C17" s="35" t="s">
        <v>78</v>
      </c>
      <c r="D17" s="32">
        <v>1</v>
      </c>
      <c r="E17" s="32">
        <v>1</v>
      </c>
      <c r="F17" s="18">
        <f t="shared" si="0"/>
        <v>100</v>
      </c>
    </row>
    <row r="18" spans="1:11" ht="31.5" customHeight="1">
      <c r="A18" s="20" t="s">
        <v>70</v>
      </c>
      <c r="B18" s="14"/>
      <c r="C18" s="27" t="s">
        <v>23</v>
      </c>
      <c r="D18" s="30">
        <f>SUM(D19:D20)</f>
        <v>775.8</v>
      </c>
      <c r="E18" s="30">
        <f>SUM(E19:E20)</f>
        <v>540.59999999999991</v>
      </c>
      <c r="F18" s="29">
        <f t="shared" si="0"/>
        <v>69.682907965970614</v>
      </c>
    </row>
    <row r="19" spans="1:11" ht="18" customHeight="1">
      <c r="A19" s="44" t="s">
        <v>4</v>
      </c>
      <c r="B19" s="15"/>
      <c r="C19" s="31" t="s">
        <v>64</v>
      </c>
      <c r="D19" s="32">
        <v>212.7</v>
      </c>
      <c r="E19" s="32">
        <v>212.7</v>
      </c>
      <c r="F19" s="18">
        <f t="shared" ref="F19" si="3">SUM(E19/D19)*100</f>
        <v>100</v>
      </c>
    </row>
    <row r="20" spans="1:11" ht="18" customHeight="1">
      <c r="A20" s="45"/>
      <c r="B20" s="15"/>
      <c r="C20" s="31" t="s">
        <v>31</v>
      </c>
      <c r="D20" s="32">
        <v>563.1</v>
      </c>
      <c r="E20" s="32">
        <v>327.9</v>
      </c>
      <c r="F20" s="18">
        <f t="shared" si="0"/>
        <v>58.23122003196589</v>
      </c>
    </row>
    <row r="21" spans="1:11" ht="15.75" hidden="1">
      <c r="A21" s="1" t="s">
        <v>4</v>
      </c>
      <c r="B21" s="15"/>
      <c r="C21" s="31"/>
      <c r="D21" s="32"/>
      <c r="E21" s="32"/>
      <c r="F21" s="18" t="e">
        <f t="shared" si="0"/>
        <v>#DIV/0!</v>
      </c>
    </row>
    <row r="22" spans="1:11" ht="15.75" hidden="1">
      <c r="A22" s="1" t="s">
        <v>4</v>
      </c>
      <c r="B22" s="15"/>
      <c r="C22" s="31"/>
      <c r="D22" s="32"/>
      <c r="E22" s="32"/>
      <c r="F22" s="18" t="e">
        <f t="shared" si="0"/>
        <v>#DIV/0!</v>
      </c>
    </row>
    <row r="23" spans="1:11" ht="33.75" customHeight="1">
      <c r="A23" s="16" t="s">
        <v>26</v>
      </c>
      <c r="B23" s="14"/>
      <c r="C23" s="27" t="s">
        <v>24</v>
      </c>
      <c r="D23" s="33">
        <f>SUM(D24:D38)</f>
        <v>12213</v>
      </c>
      <c r="E23" s="33">
        <f>SUM(E24:E38)</f>
        <v>3311.9999999999995</v>
      </c>
      <c r="F23" s="29">
        <f t="shared" si="0"/>
        <v>27.118644067796605</v>
      </c>
      <c r="H23" s="26"/>
    </row>
    <row r="24" spans="1:11" ht="15.75" customHeight="1">
      <c r="A24" s="46" t="s">
        <v>65</v>
      </c>
      <c r="B24" s="15"/>
      <c r="C24" s="31" t="s">
        <v>66</v>
      </c>
      <c r="D24" s="32">
        <v>44.4</v>
      </c>
      <c r="E24" s="32">
        <v>44.4</v>
      </c>
      <c r="F24" s="18">
        <f t="shared" ref="F24" si="4">SUM(E24/D24)*100</f>
        <v>100</v>
      </c>
    </row>
    <row r="25" spans="1:11" ht="15.75" customHeight="1">
      <c r="A25" s="47"/>
      <c r="B25" s="15"/>
      <c r="C25" s="31" t="s">
        <v>32</v>
      </c>
      <c r="D25" s="32">
        <v>14.5</v>
      </c>
      <c r="E25" s="32">
        <v>1.4</v>
      </c>
      <c r="F25" s="18">
        <f t="shared" si="0"/>
        <v>9.6551724137931032</v>
      </c>
    </row>
    <row r="26" spans="1:11" ht="15.75" customHeight="1">
      <c r="A26" s="46" t="s">
        <v>5</v>
      </c>
      <c r="B26" s="15"/>
      <c r="C26" s="31" t="s">
        <v>67</v>
      </c>
      <c r="D26" s="32">
        <v>16.100000000000001</v>
      </c>
      <c r="E26" s="32">
        <v>16.100000000000001</v>
      </c>
      <c r="F26" s="18">
        <f t="shared" ref="F26" si="5">SUM(E26/D26)*100</f>
        <v>100</v>
      </c>
    </row>
    <row r="27" spans="1:11" ht="15.75" customHeight="1">
      <c r="A27" s="49"/>
      <c r="B27" s="15"/>
      <c r="C27" s="31" t="s">
        <v>61</v>
      </c>
      <c r="D27" s="32">
        <v>130.4</v>
      </c>
      <c r="E27" s="32">
        <v>103.6</v>
      </c>
      <c r="F27" s="18">
        <f t="shared" ref="F27" si="6">SUM(E27/D27)*100</f>
        <v>79.447852760736197</v>
      </c>
      <c r="I27" s="26"/>
      <c r="K27" s="26"/>
    </row>
    <row r="28" spans="1:11" ht="15.75" customHeight="1">
      <c r="A28" s="49"/>
      <c r="B28" s="15"/>
      <c r="C28" s="31" t="s">
        <v>50</v>
      </c>
      <c r="D28" s="32">
        <v>450</v>
      </c>
      <c r="E28" s="32">
        <v>206.9</v>
      </c>
      <c r="F28" s="18">
        <f t="shared" ref="F28" si="7">SUM(E28/D28)*100</f>
        <v>45.977777777777781</v>
      </c>
    </row>
    <row r="29" spans="1:11" ht="15.75" customHeight="1">
      <c r="A29" s="47"/>
      <c r="B29" s="15"/>
      <c r="C29" s="31" t="s">
        <v>60</v>
      </c>
      <c r="D29" s="32">
        <v>877.4</v>
      </c>
      <c r="E29" s="32">
        <v>877.4</v>
      </c>
      <c r="F29" s="18">
        <f t="shared" si="0"/>
        <v>100</v>
      </c>
    </row>
    <row r="30" spans="1:11" ht="18" customHeight="1">
      <c r="A30" s="44" t="s">
        <v>6</v>
      </c>
      <c r="B30" s="15"/>
      <c r="C30" s="31" t="s">
        <v>33</v>
      </c>
      <c r="D30" s="32">
        <v>368.5</v>
      </c>
      <c r="E30" s="32">
        <v>263.3</v>
      </c>
      <c r="F30" s="18">
        <f t="shared" si="0"/>
        <v>71.45183175033921</v>
      </c>
    </row>
    <row r="31" spans="1:11" ht="18" customHeight="1">
      <c r="A31" s="48"/>
      <c r="B31" s="15"/>
      <c r="C31" s="31" t="s">
        <v>51</v>
      </c>
      <c r="D31" s="32">
        <v>21</v>
      </c>
      <c r="E31" s="32">
        <v>18.100000000000001</v>
      </c>
      <c r="F31" s="18">
        <f t="shared" ref="F31" si="8">SUM(E31/D31)*100</f>
        <v>86.19047619047619</v>
      </c>
      <c r="I31" s="9"/>
    </row>
    <row r="32" spans="1:11" ht="18" customHeight="1">
      <c r="A32" s="48"/>
      <c r="B32" s="15"/>
      <c r="C32" s="31" t="s">
        <v>73</v>
      </c>
      <c r="D32" s="32">
        <v>27.5</v>
      </c>
      <c r="E32" s="32">
        <v>4.5999999999999996</v>
      </c>
      <c r="F32" s="18">
        <f t="shared" ref="F32" si="9">SUM(E32/D32)*100</f>
        <v>16.727272727272727</v>
      </c>
      <c r="I32" s="9"/>
    </row>
    <row r="33" spans="1:9" ht="17.25" customHeight="1">
      <c r="A33" s="48"/>
      <c r="B33" s="15"/>
      <c r="C33" s="31" t="s">
        <v>34</v>
      </c>
      <c r="D33" s="32">
        <v>111.2</v>
      </c>
      <c r="E33" s="32">
        <v>81.7</v>
      </c>
      <c r="F33" s="18">
        <f t="shared" si="0"/>
        <v>73.47122302158273</v>
      </c>
    </row>
    <row r="34" spans="1:9" ht="16.5" customHeight="1">
      <c r="A34" s="48"/>
      <c r="B34" s="15"/>
      <c r="C34" s="31" t="s">
        <v>52</v>
      </c>
      <c r="D34" s="32">
        <v>6.4</v>
      </c>
      <c r="E34" s="32">
        <v>6.1</v>
      </c>
      <c r="F34" s="18">
        <f t="shared" ref="F34" si="10">SUM(E34/D34)*100</f>
        <v>95.312499999999986</v>
      </c>
    </row>
    <row r="35" spans="1:9" ht="16.5" customHeight="1">
      <c r="A35" s="48"/>
      <c r="B35" s="15"/>
      <c r="C35" s="31" t="s">
        <v>74</v>
      </c>
      <c r="D35" s="32">
        <v>7.6</v>
      </c>
      <c r="E35" s="32">
        <v>3.8</v>
      </c>
      <c r="F35" s="18">
        <f t="shared" ref="F35" si="11">SUM(E35/D35)*100</f>
        <v>50</v>
      </c>
    </row>
    <row r="36" spans="1:9" ht="14.25" customHeight="1">
      <c r="A36" s="48"/>
      <c r="B36" s="15"/>
      <c r="C36" s="31" t="s">
        <v>53</v>
      </c>
      <c r="D36" s="32">
        <v>965</v>
      </c>
      <c r="E36" s="32">
        <v>346.5</v>
      </c>
      <c r="F36" s="18">
        <f t="shared" ref="F36:F37" si="12">SUM(E36/D36)*100</f>
        <v>35.906735751295336</v>
      </c>
    </row>
    <row r="37" spans="1:9" ht="14.25" customHeight="1">
      <c r="A37" s="48"/>
      <c r="B37" s="15"/>
      <c r="C37" s="31" t="s">
        <v>62</v>
      </c>
      <c r="D37" s="32">
        <v>0</v>
      </c>
      <c r="E37" s="32">
        <v>0</v>
      </c>
      <c r="F37" s="18" t="e">
        <f t="shared" si="12"/>
        <v>#DIV/0!</v>
      </c>
    </row>
    <row r="38" spans="1:9" ht="16.5" customHeight="1">
      <c r="A38" s="45"/>
      <c r="B38" s="15"/>
      <c r="C38" s="31" t="s">
        <v>43</v>
      </c>
      <c r="D38" s="32">
        <v>9173</v>
      </c>
      <c r="E38" s="32">
        <v>1338.1</v>
      </c>
      <c r="F38" s="18">
        <f t="shared" si="0"/>
        <v>14.587375994767251</v>
      </c>
      <c r="I38" s="26"/>
    </row>
    <row r="39" spans="1:9" ht="31.5" customHeight="1">
      <c r="A39" s="16" t="s">
        <v>54</v>
      </c>
      <c r="B39" s="14"/>
      <c r="C39" s="27" t="s">
        <v>49</v>
      </c>
      <c r="D39" s="30">
        <f>SUM(D40:D41)</f>
        <v>33.6</v>
      </c>
      <c r="E39" s="30">
        <f>SUM(E40:E41)</f>
        <v>33.6</v>
      </c>
      <c r="F39" s="29">
        <f t="shared" ref="F39:F41" si="13">SUM(E39/D39)*100</f>
        <v>100</v>
      </c>
    </row>
    <row r="40" spans="1:9" ht="54.75" customHeight="1">
      <c r="A40" s="6" t="s">
        <v>1</v>
      </c>
      <c r="B40" s="15"/>
      <c r="C40" s="31" t="s">
        <v>55</v>
      </c>
      <c r="D40" s="32">
        <v>0.5</v>
      </c>
      <c r="E40" s="32">
        <v>0.5</v>
      </c>
      <c r="F40" s="18">
        <f t="shared" ref="F40" si="14">SUM(E40/D40)*100</f>
        <v>100</v>
      </c>
    </row>
    <row r="41" spans="1:9" ht="15.75" customHeight="1">
      <c r="A41" s="6" t="s">
        <v>5</v>
      </c>
      <c r="B41" s="15"/>
      <c r="C41" s="31" t="s">
        <v>48</v>
      </c>
      <c r="D41" s="32">
        <v>33.1</v>
      </c>
      <c r="E41" s="32">
        <v>33.1</v>
      </c>
      <c r="F41" s="18">
        <f t="shared" si="13"/>
        <v>100</v>
      </c>
    </row>
    <row r="42" spans="1:9" ht="48" customHeight="1">
      <c r="A42" s="21" t="s">
        <v>71</v>
      </c>
      <c r="B42" s="14"/>
      <c r="C42" s="27" t="s">
        <v>35</v>
      </c>
      <c r="D42" s="30">
        <f>SUM(D43:D55)</f>
        <v>2097.2999999999997</v>
      </c>
      <c r="E42" s="30">
        <f>SUM(E43:E55)</f>
        <v>1477.2</v>
      </c>
      <c r="F42" s="29">
        <f t="shared" si="0"/>
        <v>70.433414389929922</v>
      </c>
      <c r="I42" s="26"/>
    </row>
    <row r="43" spans="1:9" ht="16.5" customHeight="1">
      <c r="A43" s="44" t="s">
        <v>1</v>
      </c>
      <c r="B43" s="15"/>
      <c r="C43" s="31" t="s">
        <v>36</v>
      </c>
      <c r="D43" s="34">
        <v>514.79999999999995</v>
      </c>
      <c r="E43" s="32">
        <v>444.5</v>
      </c>
      <c r="F43" s="18">
        <f t="shared" ref="F43" si="15">SUM(E43/D43)*100</f>
        <v>86.344211344211345</v>
      </c>
    </row>
    <row r="44" spans="1:9" ht="15.75" customHeight="1">
      <c r="A44" s="48"/>
      <c r="B44" s="15"/>
      <c r="C44" s="31" t="s">
        <v>56</v>
      </c>
      <c r="D44" s="32">
        <v>393.8</v>
      </c>
      <c r="E44" s="32">
        <v>241.5</v>
      </c>
      <c r="F44" s="18">
        <f t="shared" si="0"/>
        <v>61.325545962417472</v>
      </c>
      <c r="I44" s="26"/>
    </row>
    <row r="45" spans="1:9" ht="16.5" customHeight="1">
      <c r="A45" s="48"/>
      <c r="B45" s="15"/>
      <c r="C45" s="31" t="s">
        <v>44</v>
      </c>
      <c r="D45" s="32">
        <v>6</v>
      </c>
      <c r="E45" s="32">
        <v>6</v>
      </c>
      <c r="F45" s="18">
        <f t="shared" ref="F45" si="16">SUM(E45/D45)*100</f>
        <v>100</v>
      </c>
    </row>
    <row r="46" spans="1:9" ht="15" customHeight="1">
      <c r="A46" s="45"/>
      <c r="B46" s="15"/>
      <c r="C46" s="31" t="s">
        <v>37</v>
      </c>
      <c r="D46" s="32">
        <v>50.8</v>
      </c>
      <c r="E46" s="32">
        <v>50.8</v>
      </c>
      <c r="F46" s="18">
        <f t="shared" si="0"/>
        <v>100</v>
      </c>
      <c r="H46" s="26"/>
      <c r="I46" s="26"/>
    </row>
    <row r="47" spans="1:9" ht="47.45" customHeight="1">
      <c r="A47" s="1" t="s">
        <v>38</v>
      </c>
      <c r="B47" s="15"/>
      <c r="C47" s="31" t="s">
        <v>19</v>
      </c>
      <c r="D47" s="32">
        <v>1.2</v>
      </c>
      <c r="E47" s="32">
        <v>1.2</v>
      </c>
      <c r="F47" s="18">
        <f t="shared" si="0"/>
        <v>100</v>
      </c>
    </row>
    <row r="48" spans="1:9" ht="15.75" customHeight="1">
      <c r="A48" s="44" t="s">
        <v>2</v>
      </c>
      <c r="B48" s="15"/>
      <c r="C48" s="31" t="s">
        <v>39</v>
      </c>
      <c r="D48" s="32">
        <v>747.1</v>
      </c>
      <c r="E48" s="32">
        <v>492.1</v>
      </c>
      <c r="F48" s="18">
        <f t="shared" si="0"/>
        <v>65.8680230223531</v>
      </c>
      <c r="I48" s="9"/>
    </row>
    <row r="49" spans="1:9" ht="15.75" customHeight="1">
      <c r="A49" s="48"/>
      <c r="B49" s="15"/>
      <c r="C49" s="31" t="s">
        <v>40</v>
      </c>
      <c r="D49" s="32">
        <v>225.6</v>
      </c>
      <c r="E49" s="32">
        <v>150.69999999999999</v>
      </c>
      <c r="F49" s="18">
        <f t="shared" si="0"/>
        <v>66.799645390070921</v>
      </c>
      <c r="I49" s="26"/>
    </row>
    <row r="50" spans="1:9" ht="15.75" customHeight="1">
      <c r="A50" s="48"/>
      <c r="B50" s="15"/>
      <c r="C50" s="31" t="s">
        <v>57</v>
      </c>
      <c r="D50" s="32">
        <v>88.2</v>
      </c>
      <c r="E50" s="32">
        <v>53.4</v>
      </c>
      <c r="F50" s="18">
        <f t="shared" ref="F50:F51" si="17">SUM(E50/D50)*100</f>
        <v>60.544217687074834</v>
      </c>
      <c r="I50" s="9"/>
    </row>
    <row r="51" spans="1:9" ht="15.75" customHeight="1">
      <c r="A51" s="48"/>
      <c r="B51" s="15"/>
      <c r="C51" s="31" t="s">
        <v>58</v>
      </c>
      <c r="D51" s="32">
        <v>26.6</v>
      </c>
      <c r="E51" s="32">
        <v>18.899999999999999</v>
      </c>
      <c r="F51" s="18">
        <f t="shared" si="17"/>
        <v>71.052631578947356</v>
      </c>
    </row>
    <row r="52" spans="1:9" ht="15.75" customHeight="1">
      <c r="A52" s="48"/>
      <c r="B52" s="15"/>
      <c r="C52" s="31" t="s">
        <v>75</v>
      </c>
      <c r="D52" s="32">
        <v>21.7</v>
      </c>
      <c r="E52" s="32">
        <v>3.6</v>
      </c>
      <c r="F52" s="18">
        <f t="shared" ref="F52:F54" si="18">SUM(E52/D52)*100</f>
        <v>16.589861751152075</v>
      </c>
      <c r="I52" s="9"/>
    </row>
    <row r="53" spans="1:9" ht="15.75" customHeight="1">
      <c r="A53" s="48"/>
      <c r="B53" s="15"/>
      <c r="C53" s="31" t="s">
        <v>76</v>
      </c>
      <c r="D53" s="32">
        <v>5.6</v>
      </c>
      <c r="E53" s="32">
        <v>2.8</v>
      </c>
      <c r="F53" s="18">
        <f t="shared" si="18"/>
        <v>50</v>
      </c>
    </row>
    <row r="54" spans="1:9" ht="15.75" customHeight="1">
      <c r="A54" s="45"/>
      <c r="B54" s="15"/>
      <c r="C54" s="31" t="s">
        <v>20</v>
      </c>
      <c r="D54" s="32">
        <v>0</v>
      </c>
      <c r="E54" s="32">
        <v>0</v>
      </c>
      <c r="F54" s="18" t="e">
        <f t="shared" si="18"/>
        <v>#DIV/0!</v>
      </c>
    </row>
    <row r="55" spans="1:9" ht="15.75">
      <c r="A55" s="1" t="s">
        <v>41</v>
      </c>
      <c r="B55" s="15"/>
      <c r="C55" s="31" t="s">
        <v>42</v>
      </c>
      <c r="D55" s="32">
        <v>15.9</v>
      </c>
      <c r="E55" s="32">
        <v>11.7</v>
      </c>
      <c r="F55" s="18">
        <f t="shared" si="0"/>
        <v>73.584905660377359</v>
      </c>
    </row>
    <row r="56" spans="1:9" ht="29.25" customHeight="1">
      <c r="A56" s="16" t="s">
        <v>8</v>
      </c>
      <c r="B56" s="14"/>
      <c r="C56" s="27" t="s">
        <v>17</v>
      </c>
      <c r="D56" s="30">
        <f>SUM(D57)</f>
        <v>119.3</v>
      </c>
      <c r="E56" s="30">
        <f t="shared" ref="E56" si="19">SUM(E57)</f>
        <v>119.3</v>
      </c>
      <c r="F56" s="29">
        <f t="shared" si="0"/>
        <v>100</v>
      </c>
    </row>
    <row r="57" spans="1:9" ht="31.5">
      <c r="A57" s="16" t="s">
        <v>25</v>
      </c>
      <c r="B57" s="14"/>
      <c r="C57" s="27" t="s">
        <v>18</v>
      </c>
      <c r="D57" s="32">
        <f>SUM(D58:D58)</f>
        <v>119.3</v>
      </c>
      <c r="E57" s="32">
        <f>SUM(E58:E58)</f>
        <v>119.3</v>
      </c>
      <c r="F57" s="18">
        <f t="shared" si="0"/>
        <v>100</v>
      </c>
    </row>
    <row r="58" spans="1:9" ht="77.25" customHeight="1">
      <c r="A58" s="2" t="s">
        <v>27</v>
      </c>
      <c r="B58" s="15"/>
      <c r="C58" s="31" t="s">
        <v>21</v>
      </c>
      <c r="D58" s="32">
        <v>119.3</v>
      </c>
      <c r="E58" s="32">
        <v>119.3</v>
      </c>
      <c r="F58" s="18">
        <f t="shared" si="0"/>
        <v>100</v>
      </c>
    </row>
    <row r="59" spans="1:9">
      <c r="C59" s="3"/>
      <c r="D59" s="4"/>
      <c r="E59" s="4"/>
      <c r="F59" s="4"/>
    </row>
    <row r="60" spans="1:9" ht="18.75">
      <c r="A60" s="40" t="s">
        <v>72</v>
      </c>
      <c r="B60" s="40"/>
      <c r="C60" s="40"/>
      <c r="D60" s="40"/>
      <c r="E60" s="40"/>
      <c r="F60" s="40"/>
    </row>
    <row r="61" spans="1:9" ht="18.75">
      <c r="A61" s="23"/>
      <c r="B61" s="23"/>
      <c r="C61" s="24"/>
      <c r="D61" s="22"/>
      <c r="E61" s="22"/>
      <c r="F61" s="22"/>
    </row>
    <row r="62" spans="1:9" ht="18.75">
      <c r="A62" s="40" t="s">
        <v>59</v>
      </c>
      <c r="B62" s="40"/>
      <c r="C62" s="40"/>
      <c r="D62" s="40"/>
      <c r="E62" s="40"/>
      <c r="F62" s="40"/>
    </row>
    <row r="63" spans="1:9">
      <c r="C63" s="3"/>
      <c r="D63" s="4"/>
      <c r="E63" s="4"/>
      <c r="F63" s="4"/>
    </row>
    <row r="64" spans="1:9">
      <c r="C64" s="3"/>
      <c r="D64" s="4"/>
      <c r="E64" s="4"/>
      <c r="F64" s="4"/>
    </row>
    <row r="65" spans="3:6">
      <c r="C65" s="3"/>
      <c r="D65" s="4"/>
      <c r="E65" s="4"/>
      <c r="F65" s="4"/>
    </row>
    <row r="66" spans="3:6">
      <c r="C66" s="3"/>
      <c r="D66" s="4"/>
      <c r="E66" s="4"/>
      <c r="F66" s="4"/>
    </row>
    <row r="67" spans="3:6">
      <c r="C67" s="3"/>
      <c r="D67" s="4"/>
      <c r="E67" s="4"/>
      <c r="F67" s="4"/>
    </row>
    <row r="68" spans="3:6">
      <c r="C68" s="3"/>
      <c r="D68" s="4"/>
      <c r="E68" s="4"/>
      <c r="F68" s="4"/>
    </row>
    <row r="69" spans="3:6">
      <c r="C69" s="3"/>
      <c r="D69" s="4"/>
      <c r="E69" s="4"/>
      <c r="F69" s="4"/>
    </row>
  </sheetData>
  <mergeCells count="18">
    <mergeCell ref="A19:A20"/>
    <mergeCell ref="A24:A25"/>
    <mergeCell ref="A60:F60"/>
    <mergeCell ref="A62:F62"/>
    <mergeCell ref="A48:A54"/>
    <mergeCell ref="A30:A38"/>
    <mergeCell ref="A43:A46"/>
    <mergeCell ref="A26:A29"/>
    <mergeCell ref="A13:A15"/>
    <mergeCell ref="A2:F2"/>
    <mergeCell ref="A3:F3"/>
    <mergeCell ref="A4:F4"/>
    <mergeCell ref="A6:A7"/>
    <mergeCell ref="F6:F7"/>
    <mergeCell ref="E6:E7"/>
    <mergeCell ref="D6:D7"/>
    <mergeCell ref="C6:C7"/>
    <mergeCell ref="B6:B7"/>
  </mergeCells>
  <pageMargins left="1.1811023622047245" right="0.59055118110236227" top="0.78740157480314965" bottom="0.78740157480314965" header="0.31496062992125984" footer="0.31496062992125984"/>
  <pageSetup paperSize="9" scale="56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IT-Service</cp:lastModifiedBy>
  <cp:lastPrinted>2022-10-13T06:22:30Z</cp:lastPrinted>
  <dcterms:created xsi:type="dcterms:W3CDTF">2015-04-13T06:22:38Z</dcterms:created>
  <dcterms:modified xsi:type="dcterms:W3CDTF">2022-11-14T07:42:43Z</dcterms:modified>
</cp:coreProperties>
</file>