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300" windowWidth="9720" windowHeight="7140"/>
  </bookViews>
  <sheets>
    <sheet name="2023г (2024-2025)" sheetId="3" r:id="rId1"/>
  </sheets>
  <calcPr calcId="124519"/>
</workbook>
</file>

<file path=xl/calcChain.xml><?xml version="1.0" encoding="utf-8"?>
<calcChain xmlns="http://schemas.openxmlformats.org/spreadsheetml/2006/main">
  <c r="A80" i="3"/>
  <c r="A81" s="1"/>
  <c r="A82" s="1"/>
  <c r="A83" s="1"/>
  <c r="A84" s="1"/>
  <c r="F79"/>
  <c r="H82"/>
  <c r="H81" s="1"/>
  <c r="H80" s="1"/>
  <c r="G82"/>
  <c r="F82"/>
  <c r="G81"/>
  <c r="G80" s="1"/>
  <c r="F81"/>
  <c r="F80" s="1"/>
  <c r="F31"/>
  <c r="F47"/>
  <c r="G57"/>
  <c r="H57"/>
  <c r="G63"/>
  <c r="H63"/>
  <c r="A68"/>
  <c r="H123"/>
  <c r="G123"/>
  <c r="F123"/>
  <c r="H122"/>
  <c r="H121" s="1"/>
  <c r="G122"/>
  <c r="F122"/>
  <c r="G121"/>
  <c r="F121"/>
  <c r="H120"/>
  <c r="G120"/>
  <c r="F120"/>
  <c r="F66"/>
  <c r="G66"/>
  <c r="F128"/>
  <c r="F30" l="1"/>
  <c r="F29" s="1"/>
  <c r="F28" s="1"/>
  <c r="F27" s="1"/>
  <c r="F26" s="1"/>
  <c r="H30"/>
  <c r="H29" s="1"/>
  <c r="H28" s="1"/>
  <c r="H27" s="1"/>
  <c r="H26" s="1"/>
  <c r="G30"/>
  <c r="G29" s="1"/>
  <c r="G28" s="1"/>
  <c r="G27" s="1"/>
  <c r="G26" s="1"/>
  <c r="H143" l="1"/>
  <c r="H142" s="1"/>
  <c r="H141" s="1"/>
  <c r="H140" s="1"/>
  <c r="G143"/>
  <c r="G142" s="1"/>
  <c r="G141" s="1"/>
  <c r="G140" s="1"/>
  <c r="F143"/>
  <c r="F142" s="1"/>
  <c r="F141" s="1"/>
  <c r="F140" s="1"/>
  <c r="H41" l="1"/>
  <c r="H40" s="1"/>
  <c r="H39" s="1"/>
  <c r="H38" s="1"/>
  <c r="G41"/>
  <c r="G40" s="1"/>
  <c r="G39" s="1"/>
  <c r="G38" s="1"/>
  <c r="F41"/>
  <c r="F40" s="1"/>
  <c r="F39" s="1"/>
  <c r="F38" s="1"/>
  <c r="H19" l="1"/>
  <c r="H18" s="1"/>
  <c r="H17" s="1"/>
  <c r="H16" s="1"/>
  <c r="G19"/>
  <c r="G18" s="1"/>
  <c r="G17" s="1"/>
  <c r="G16" s="1"/>
  <c r="F19"/>
  <c r="F18" s="1"/>
  <c r="F17" s="1"/>
  <c r="F16" s="1"/>
  <c r="G131" l="1"/>
  <c r="H131"/>
  <c r="F131"/>
  <c r="G148"/>
  <c r="G147" s="1"/>
  <c r="G146" s="1"/>
  <c r="G145" s="1"/>
  <c r="G138"/>
  <c r="G137" s="1"/>
  <c r="G136" s="1"/>
  <c r="G134"/>
  <c r="G133" s="1"/>
  <c r="G132" s="1"/>
  <c r="G128"/>
  <c r="G127" s="1"/>
  <c r="G126" s="1"/>
  <c r="G118"/>
  <c r="G117" s="1"/>
  <c r="G116" s="1"/>
  <c r="G115" s="1"/>
  <c r="G111"/>
  <c r="G110" s="1"/>
  <c r="G109" s="1"/>
  <c r="G108"/>
  <c r="G104"/>
  <c r="G103" s="1"/>
  <c r="G102" s="1"/>
  <c r="G101" s="1"/>
  <c r="G100" s="1"/>
  <c r="G99" s="1"/>
  <c r="G97"/>
  <c r="G96" s="1"/>
  <c r="G95" s="1"/>
  <c r="G94" s="1"/>
  <c r="G92"/>
  <c r="G91" s="1"/>
  <c r="G90" s="1"/>
  <c r="G89" s="1"/>
  <c r="G86"/>
  <c r="G85" s="1"/>
  <c r="G84" s="1"/>
  <c r="G79" s="1"/>
  <c r="G78" s="1"/>
  <c r="G76"/>
  <c r="G75" s="1"/>
  <c r="G74" s="1"/>
  <c r="G73" s="1"/>
  <c r="G71"/>
  <c r="G70" s="1"/>
  <c r="G69" s="1"/>
  <c r="G68"/>
  <c r="G65"/>
  <c r="G64" s="1"/>
  <c r="G61"/>
  <c r="G60" s="1"/>
  <c r="G59" s="1"/>
  <c r="G58" s="1"/>
  <c r="G55"/>
  <c r="G54" s="1"/>
  <c r="G53" s="1"/>
  <c r="G51"/>
  <c r="G50" s="1"/>
  <c r="G49" s="1"/>
  <c r="G46"/>
  <c r="G45" s="1"/>
  <c r="G44" s="1"/>
  <c r="G43" s="1"/>
  <c r="G36"/>
  <c r="G35" s="1"/>
  <c r="G34" s="1"/>
  <c r="G33" s="1"/>
  <c r="G24"/>
  <c r="G23" s="1"/>
  <c r="G22" s="1"/>
  <c r="G21" s="1"/>
  <c r="G14"/>
  <c r="G13" s="1"/>
  <c r="G12" s="1"/>
  <c r="G11" s="1"/>
  <c r="G10" s="1"/>
  <c r="F148"/>
  <c r="F147" s="1"/>
  <c r="F146" s="1"/>
  <c r="F145" s="1"/>
  <c r="F138"/>
  <c r="F137" s="1"/>
  <c r="F134"/>
  <c r="F133" s="1"/>
  <c r="F132" s="1"/>
  <c r="F127"/>
  <c r="F126" s="1"/>
  <c r="F118"/>
  <c r="F117" s="1"/>
  <c r="F116" s="1"/>
  <c r="F115" s="1"/>
  <c r="F111"/>
  <c r="F110" s="1"/>
  <c r="F109" s="1"/>
  <c r="F108"/>
  <c r="F107" s="1"/>
  <c r="F104"/>
  <c r="F103" s="1"/>
  <c r="F102" s="1"/>
  <c r="F101" s="1"/>
  <c r="F100" s="1"/>
  <c r="F99" s="1"/>
  <c r="F97"/>
  <c r="F96" s="1"/>
  <c r="F95" s="1"/>
  <c r="F94" s="1"/>
  <c r="F92"/>
  <c r="F91" s="1"/>
  <c r="F90" s="1"/>
  <c r="F89" s="1"/>
  <c r="F86"/>
  <c r="F85" s="1"/>
  <c r="F84" s="1"/>
  <c r="F78" s="1"/>
  <c r="F76"/>
  <c r="F75" s="1"/>
  <c r="F74" s="1"/>
  <c r="F73" s="1"/>
  <c r="F71"/>
  <c r="F70" s="1"/>
  <c r="F69" s="1"/>
  <c r="F68"/>
  <c r="F65"/>
  <c r="F64" s="1"/>
  <c r="F61"/>
  <c r="F60" s="1"/>
  <c r="F59" s="1"/>
  <c r="F58" s="1"/>
  <c r="F55"/>
  <c r="F54" s="1"/>
  <c r="F53" s="1"/>
  <c r="F51"/>
  <c r="F50" s="1"/>
  <c r="F49" s="1"/>
  <c r="F46"/>
  <c r="F45" s="1"/>
  <c r="F44" s="1"/>
  <c r="F43" s="1"/>
  <c r="F36"/>
  <c r="F35" s="1"/>
  <c r="F34" s="1"/>
  <c r="F33" s="1"/>
  <c r="F24"/>
  <c r="F23" s="1"/>
  <c r="F22" s="1"/>
  <c r="F21" s="1"/>
  <c r="F14"/>
  <c r="F13" s="1"/>
  <c r="F12" s="1"/>
  <c r="F11" s="1"/>
  <c r="H66"/>
  <c r="H65" s="1"/>
  <c r="H64" s="1"/>
  <c r="H61"/>
  <c r="H60" s="1"/>
  <c r="H59" s="1"/>
  <c r="H58" s="1"/>
  <c r="H46"/>
  <c r="H45" s="1"/>
  <c r="H44" s="1"/>
  <c r="H43" s="1"/>
  <c r="H24"/>
  <c r="H23" s="1"/>
  <c r="H22" s="1"/>
  <c r="H21" s="1"/>
  <c r="H128"/>
  <c r="H127" s="1"/>
  <c r="H126" s="1"/>
  <c r="H51"/>
  <c r="H50" s="1"/>
  <c r="H49" s="1"/>
  <c r="H36"/>
  <c r="H35" s="1"/>
  <c r="H34" s="1"/>
  <c r="H33" s="1"/>
  <c r="H92"/>
  <c r="H91" s="1"/>
  <c r="H90" s="1"/>
  <c r="H89" s="1"/>
  <c r="H97"/>
  <c r="H96" s="1"/>
  <c r="H95" s="1"/>
  <c r="H94" s="1"/>
  <c r="H86"/>
  <c r="H85" s="1"/>
  <c r="H84" s="1"/>
  <c r="H79" s="1"/>
  <c r="H78" s="1"/>
  <c r="H71"/>
  <c r="H70" s="1"/>
  <c r="H69" s="1"/>
  <c r="H68"/>
  <c r="A9"/>
  <c r="A10" s="1"/>
  <c r="H14"/>
  <c r="H13" s="1"/>
  <c r="H12" s="1"/>
  <c r="H11" s="1"/>
  <c r="H10" s="1"/>
  <c r="H55"/>
  <c r="H54" s="1"/>
  <c r="H53" s="1"/>
  <c r="H76"/>
  <c r="H75" s="1"/>
  <c r="H74" s="1"/>
  <c r="H73" s="1"/>
  <c r="H104"/>
  <c r="H103" s="1"/>
  <c r="H102" s="1"/>
  <c r="H101" s="1"/>
  <c r="H100" s="1"/>
  <c r="H99" s="1"/>
  <c r="H108"/>
  <c r="H118"/>
  <c r="H117" s="1"/>
  <c r="H116" s="1"/>
  <c r="H115" s="1"/>
  <c r="H114" s="1"/>
  <c r="H134"/>
  <c r="H133" s="1"/>
  <c r="H132" s="1"/>
  <c r="H138"/>
  <c r="H137" s="1"/>
  <c r="H136" s="1"/>
  <c r="H148"/>
  <c r="H147" s="1"/>
  <c r="H146" s="1"/>
  <c r="H145" s="1"/>
  <c r="H111"/>
  <c r="H110" s="1"/>
  <c r="H109" s="1"/>
  <c r="G125"/>
  <c r="F125"/>
  <c r="H125"/>
  <c r="F63" l="1"/>
  <c r="F57"/>
  <c r="F10"/>
  <c r="G106"/>
  <c r="G107"/>
  <c r="F114"/>
  <c r="H130"/>
  <c r="F130"/>
  <c r="G114"/>
  <c r="G130"/>
  <c r="H106"/>
  <c r="H107"/>
  <c r="H48"/>
  <c r="H32" s="1"/>
  <c r="G113"/>
  <c r="F48"/>
  <c r="F32" s="1"/>
  <c r="G48"/>
  <c r="G32" s="1"/>
  <c r="H88"/>
  <c r="G88"/>
  <c r="F106"/>
  <c r="F88"/>
  <c r="A11"/>
  <c r="A12" s="1"/>
  <c r="A13" s="1"/>
  <c r="A14" s="1"/>
  <c r="A15" s="1"/>
  <c r="A16" s="1"/>
  <c r="H113" l="1"/>
  <c r="H9"/>
  <c r="F113"/>
  <c r="A17"/>
  <c r="A18" s="1"/>
  <c r="A19" s="1"/>
  <c r="A20" s="1"/>
  <c r="A21" s="1"/>
  <c r="F9"/>
  <c r="G9"/>
  <c r="G151" s="1"/>
  <c r="H151" l="1"/>
  <c r="F151"/>
  <c r="A22"/>
  <c r="A23" s="1"/>
  <c r="A24" s="1"/>
  <c r="A25" s="1"/>
  <c r="A26" s="1"/>
  <c r="A27" s="1"/>
  <c r="A28" s="1"/>
  <c r="A29" s="1"/>
  <c r="A30" s="1"/>
  <c r="A31" s="1"/>
  <c r="A32" s="1"/>
  <c r="A33" s="1"/>
  <c r="A34" l="1"/>
  <c r="A35" s="1"/>
  <c r="A36" s="1"/>
  <c r="A37" s="1"/>
  <c r="A39" l="1"/>
  <c r="A40" s="1"/>
  <c r="A41" s="1"/>
  <c r="A42" s="1"/>
  <c r="A38"/>
  <c r="A44" l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9" s="1"/>
  <c r="A70" s="1"/>
  <c r="A71" s="1"/>
  <c r="A72" s="1"/>
  <c r="A73" s="1"/>
  <c r="A74" s="1"/>
  <c r="A75" s="1"/>
  <c r="A76" s="1"/>
  <c r="A77" s="1"/>
  <c r="A78" s="1"/>
  <c r="A79" s="1"/>
  <c r="A43"/>
  <c r="A85" l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l="1"/>
  <c r="A116" s="1"/>
  <c r="A117" s="1"/>
  <c r="A118" s="1"/>
  <c r="A119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20"/>
  <c r="A121" s="1"/>
  <c r="A122" s="1"/>
  <c r="A123" s="1"/>
  <c r="A124" s="1"/>
  <c r="A145" l="1"/>
  <c r="A146" s="1"/>
  <c r="A147" s="1"/>
  <c r="A148" s="1"/>
  <c r="A149" s="1"/>
  <c r="A150" s="1"/>
  <c r="A151" s="1"/>
</calcChain>
</file>

<file path=xl/sharedStrings.xml><?xml version="1.0" encoding="utf-8"?>
<sst xmlns="http://schemas.openxmlformats.org/spreadsheetml/2006/main" count="464" uniqueCount="160">
  <si>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</si>
  <si>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</si>
  <si>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</si>
  <si>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</si>
  <si>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</si>
  <si>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1</t>
  </si>
  <si>
    <t>2</t>
  </si>
  <si>
    <t>3</t>
  </si>
  <si>
    <t>4</t>
  </si>
  <si>
    <t>5</t>
  </si>
  <si>
    <t/>
  </si>
  <si>
    <t>0309</t>
  </si>
  <si>
    <t>0310</t>
  </si>
  <si>
    <t>Дорожное хозяйство (дорожные фонды)</t>
  </si>
  <si>
    <t>0409</t>
  </si>
  <si>
    <t>Коммунальное хозяйство</t>
  </si>
  <si>
    <t>0502</t>
  </si>
  <si>
    <t>540</t>
  </si>
  <si>
    <t>Благоустройство</t>
  </si>
  <si>
    <t>0503</t>
  </si>
  <si>
    <t>Другие вопросы в области жилищно-коммунального хозяйства</t>
  </si>
  <si>
    <t>0505</t>
  </si>
  <si>
    <t>0801</t>
  </si>
  <si>
    <t>Непрограммные расходы глава муниципального образования</t>
  </si>
  <si>
    <t>Функционирование высшего должностного лица муниципального образования</t>
  </si>
  <si>
    <t>Глава  муниципального образования в рамках непрограммных расходов  (фонд оплаты труда)</t>
  </si>
  <si>
    <t>0102</t>
  </si>
  <si>
    <t>Непрограммные расходы отдельных органов исполнительной власти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</si>
  <si>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</si>
  <si>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обслуживающего персонала)</t>
  </si>
  <si>
    <t>0104</t>
  </si>
  <si>
    <t>0113</t>
  </si>
  <si>
    <t>870</t>
  </si>
  <si>
    <t>0111</t>
  </si>
  <si>
    <t>0203</t>
  </si>
  <si>
    <t>Итого: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</si>
  <si>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</si>
  <si>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</si>
  <si>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</si>
  <si>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</si>
  <si>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</si>
  <si>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</si>
  <si>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</si>
  <si>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0300</t>
  </si>
  <si>
    <t>Расходы на выплаты персоналу государственных (муниципальных) органов</t>
  </si>
  <si>
    <t>0400</t>
  </si>
  <si>
    <t>0500</t>
  </si>
  <si>
    <t>500</t>
  </si>
  <si>
    <t>Межбюджетные трансферты</t>
  </si>
  <si>
    <t>Иные межбюджетные трансферты</t>
  </si>
  <si>
    <t>0800</t>
  </si>
  <si>
    <t>Культура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</si>
  <si>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</si>
  <si>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</si>
  <si>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РФ и муниципального образования</t>
  </si>
  <si>
    <t>Другие общегосударственные вопросы</t>
  </si>
  <si>
    <t>850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</si>
  <si>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</si>
  <si>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</si>
  <si>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</si>
  <si>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</si>
  <si>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</si>
  <si>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Мобилизационная и вневойсковая подготовка</t>
  </si>
  <si>
    <t>к Решению Толстихинского сельского Совета депутатов Уярского района</t>
  </si>
  <si>
    <t>Администрация Толстихинского сельсовета Уярского района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</si>
  <si>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</si>
  <si>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программа Толстихинского сельсовета "Развитие культуры"</t>
  </si>
  <si>
    <t>Выполнение государственных полномочий по созданию и обеспечению деятельности административных комиссий  администрации Толстихинского сельсовета в рамках непрограммных расходов отдельных органов исполнительной власти</t>
  </si>
  <si>
    <t>Резервные фонды местной администрации  Толстихинского сельсовета в рамках непрограммных расходов отдельных органов исполнительной власти</t>
  </si>
  <si>
    <t>Подпрограмма "Жилищно-коммунальная инфраструктура МО Толстихинский сельсовет"</t>
  </si>
  <si>
    <t>Подпрограмма "Создание условий для эффективного функционирования системы органов местного самоуправления"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</si>
  <si>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</si>
  <si>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</si>
  <si>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</si>
  <si>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КУЛЬТУРА, КИНЕМАТОГРАФИЯ</t>
  </si>
  <si>
    <t>Функционирование Администрации Толстихинского сельсовета</t>
  </si>
  <si>
    <t>Резервные фонды местной администрации  Толстихинского сельсовета</t>
  </si>
  <si>
    <t>НАЦИОНАЛЬНАЯ ОБОРОНА</t>
  </si>
  <si>
    <t>Функционирование органов местного самоуправления</t>
  </si>
  <si>
    <t>0314</t>
  </si>
  <si>
    <t>Другие вопросы в области национальной безопасности и правоохранительной деятельности</t>
  </si>
  <si>
    <t>(тыс.руб.)</t>
  </si>
  <si>
    <t>0100000000</t>
  </si>
  <si>
    <t>0110000000</t>
  </si>
  <si>
    <t>0110080700</t>
  </si>
  <si>
    <t>0110080710</t>
  </si>
  <si>
    <t>0120080720</t>
  </si>
  <si>
    <t>0120000000</t>
  </si>
  <si>
    <t>0130000000</t>
  </si>
  <si>
    <t>0130080740</t>
  </si>
  <si>
    <t>0130080750</t>
  </si>
  <si>
    <t>0130080760</t>
  </si>
  <si>
    <t>0140000000</t>
  </si>
  <si>
    <t>0140080040</t>
  </si>
  <si>
    <t>0140080050</t>
  </si>
  <si>
    <t>0140080350</t>
  </si>
  <si>
    <t>0200000000</t>
  </si>
  <si>
    <t>0210000000</t>
  </si>
  <si>
    <t>8700000000</t>
  </si>
  <si>
    <t>8710000000</t>
  </si>
  <si>
    <t>8710080010</t>
  </si>
  <si>
    <t>9300000000</t>
  </si>
  <si>
    <t>9310000000</t>
  </si>
  <si>
    <t>9310080020</t>
  </si>
  <si>
    <t>9310080030</t>
  </si>
  <si>
    <t>9320000000</t>
  </si>
  <si>
    <t>9320051180</t>
  </si>
  <si>
    <t>9320075140</t>
  </si>
  <si>
    <t>9320080090</t>
  </si>
  <si>
    <t>0210080350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</si>
  <si>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</si>
  <si>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0140080130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</si>
  <si>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</si>
  <si>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</si>
  <si>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</si>
  <si>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</si>
  <si>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</si>
  <si>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</si>
  <si>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</si>
  <si>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</si>
  <si>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</si>
  <si>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</si>
  <si>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0150000000</t>
  </si>
  <si>
    <t>0150080420</t>
  </si>
  <si>
    <t>0160000000</t>
  </si>
  <si>
    <t>0160080050</t>
  </si>
  <si>
    <t>НАЦИОНАЛЬНАЯ БЕЗОПАСНОСТЬ И ПРАВООХРАНИТЕЛЬНАЯ ДЕЯТЕЛЬНОСТЬ</t>
  </si>
  <si>
    <t>0160080750</t>
  </si>
  <si>
    <t>ЖИЛИЩНО-КОММУНАЛЬНОЕ ХОЗЯЙСТВО</t>
  </si>
  <si>
    <t>НАЦИОНАЛЬНАЯ ЭКОНОМИКА</t>
  </si>
  <si>
    <t>Сумма на          2023 год</t>
  </si>
  <si>
    <t>Сумма на          2024 год</t>
  </si>
  <si>
    <t>Приложение № 5</t>
  </si>
  <si>
    <t>УУР</t>
  </si>
  <si>
    <t>Подпрограмма «Защита населения и территории МО Толстихинский сельсовет от чрезвычайных ситуаций природного и техногенного характера»</t>
  </si>
  <si>
    <t>Обеспечение деятельности на осуществление мероприятий в области гражданской обороны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</si>
  <si>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в области предупреждения и ликвидации последствий чрезвычайных ситуаций, пожарная безопасность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</si>
  <si>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ЖКХ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</si>
  <si>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благоустройства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</si>
  <si>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</si>
  <si>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Ежемесячные доплаты к пенсиям муниципальных служащих с учетом расходов на оплату по доставке и пересылке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</si>
  <si>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Обеспечение деятельности финансовых, налоговых и таможенных органов и органов финансового (финансово-бюджетного) контроля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</si>
  <si>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Подпрограмма «Комплексные меры по профилактике терроризма и экстремизма на территории МО Толстихинский сельсовет»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</si>
  <si>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по противодействию терроризма и экстремистской деятельности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</si>
  <si>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</si>
  <si>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</si>
  <si>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Подпрограмма "Развитие культурного потенциала населения" муниципальной программы Толстихинского сельсовета "Развитие культуры"</t>
  </si>
  <si>
    <t>Обеспечение первичных мер пожарной безопасности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</si>
  <si>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01100S4120</t>
  </si>
  <si>
    <t>Обустройство и восстановление воинских захоронений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</si>
  <si>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01300L2990</t>
  </si>
  <si>
    <t>Осуществление первичного воинского учета на территориях, где отсутствуют военные комиссариаты по администрации Толстихинского сельсовета в рамках непрограммных расходов отдельных органов исполнительной власти</t>
  </si>
  <si>
    <t>Содержание автомобильных дорог общего пользования за счет средств дорожного фонда Толстихинского сельсовета в рамках подпрограммы "Дорожный фонд МО Толстихинский сельсовет" муниципальной программы Толстихинского сельсовета "Поселок наш родной - МО Толстихинский сельсовет"</t>
  </si>
  <si>
    <t>Подпрограмма "Дорожный фонд МО Толстихинский сельсовет"</t>
  </si>
  <si>
    <t xml:space="preserve">Распределение бюджетных ассигнований по целевым статьям (муниципальных программам Толстихинского сельсовета Уярского района и непрограммным направлениям деятельности), группам и подгруппам видов  расходов,  разделам,подразделам, классификации расходов бюджета поселения на 2023 год и плановый период 2024-2025 гг  </t>
  </si>
  <si>
    <t>Сумма на          2025 год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</si>
  <si>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(содержание)</t>
  </si>
  <si>
    <t>9310080050</t>
  </si>
  <si>
    <t>Обеспечение деятельности (оказание услуг) подведомственных учреждений 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</si>
  <si>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№ 2-118 от 21.12.2022 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</si>
</sst>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6">
    <font>
      <sz val="10"/>
      <name val="Arial"/>
    </font>
    <font>
      <sz val="8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/>
    <xf numFmtId="0" fontId="2" fillId="0" borderId="0" xfId="1" applyFont="1" applyFill="1" applyAlignment="1"/>
    <xf numFmtId="49" fontId="2" fillId="0" borderId="0" xfId="0" applyNumberFormat="1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center" wrapText="1" shrinkToFi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center" wrapText="1" shrinkToFi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/>
    <xf numFmtId="49" fontId="4" fillId="0" borderId="1" xfId="0" applyNumberFormat="1" applyFont="1" applyFill="1" applyBorder="1" applyAlignment="1" applyProtection="1">
      <alignment vertical="center" wrapText="1" shrinkToFit="1"/>
    </xf>
    <xf numFmtId="49" fontId="4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9" xfId="0" applyNumberFormat="1" applyFont="1" applyFill="1" applyBorder="1" applyAlignment="1" applyProtection="1">
      <alignment vertical="center" wrapText="1" shrinkToFit="1"/>
    </xf>
    <xf numFmtId="49" fontId="2" fillId="0" borderId="3" xfId="0" applyNumberFormat="1" applyFont="1" applyFill="1" applyBorder="1"/>
    <xf numFmtId="0" fontId="2" fillId="0" borderId="1" xfId="0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 wrapText="1" shrinkToFit="1"/>
    </xf>
    <xf numFmtId="49" fontId="2" fillId="0" borderId="2" xfId="0" applyNumberFormat="1" applyFont="1" applyFill="1" applyBorder="1"/>
    <xf numFmtId="49" fontId="4" fillId="0" borderId="2" xfId="0" applyNumberFormat="1" applyFont="1" applyFill="1" applyBorder="1"/>
    <xf numFmtId="2" fontId="2" fillId="0" borderId="2" xfId="0" applyNumberFormat="1" applyFont="1" applyFill="1" applyBorder="1" applyAlignment="1">
      <alignment vertical="center" wrapText="1" shrinkToFit="1"/>
    </xf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 applyProtection="1">
      <alignment vertical="center" wrapText="1" shrinkToFit="1"/>
    </xf>
    <xf numFmtId="49" fontId="4" fillId="0" borderId="3" xfId="0" applyNumberFormat="1" applyFont="1" applyFill="1" applyBorder="1"/>
    <xf numFmtId="166" fontId="2" fillId="0" borderId="1" xfId="0" applyNumberFormat="1" applyFont="1" applyFill="1" applyBorder="1" applyAlignment="1" applyProtection="1">
      <alignment vertical="center" wrapText="1" shrinkToFit="1"/>
    </xf>
    <xf numFmtId="49" fontId="2" fillId="0" borderId="1" xfId="0" applyNumberFormat="1" applyFont="1" applyFill="1" applyBorder="1" applyAlignment="1">
      <alignment horizontal="left" wrapText="1"/>
    </xf>
    <xf numFmtId="166" fontId="2" fillId="0" borderId="10" xfId="0" applyNumberFormat="1" applyFont="1" applyFill="1" applyBorder="1" applyAlignment="1" applyProtection="1">
      <alignment vertical="center" wrapText="1" shrinkToFi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2" fontId="2" fillId="0" borderId="1" xfId="0" applyNumberFormat="1" applyFont="1" applyFill="1" applyBorder="1" applyAlignment="1">
      <alignment vertical="center" wrapText="1" shrinkToFit="1"/>
    </xf>
    <xf numFmtId="0" fontId="2" fillId="0" borderId="1" xfId="0" applyNumberFormat="1" applyFont="1" applyFill="1" applyBorder="1" applyAlignment="1">
      <alignment vertical="center" wrapText="1" shrinkToFi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center" wrapText="1" shrinkToFit="1"/>
    </xf>
    <xf numFmtId="1" fontId="2" fillId="0" borderId="4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0" fontId="5" fillId="0" borderId="0" xfId="0" applyFont="1" applyFill="1"/>
    <xf numFmtId="49" fontId="2" fillId="0" borderId="2" xfId="0" applyNumberFormat="1" applyFont="1" applyFill="1" applyBorder="1" applyAlignment="1" applyProtection="1">
      <alignment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49" fontId="3" fillId="0" borderId="3" xfId="0" applyNumberFormat="1" applyFont="1" applyFill="1" applyBorder="1"/>
    <xf numFmtId="0" fontId="4" fillId="0" borderId="1" xfId="0" applyFont="1" applyFill="1" applyBorder="1" applyAlignment="1">
      <alignment vertical="center" wrapText="1" shrinkToFit="1"/>
    </xf>
    <xf numFmtId="49" fontId="3" fillId="0" borderId="3" xfId="0" applyNumberFormat="1" applyFont="1" applyFill="1" applyBorder="1" applyAlignment="1" applyProtection="1">
      <alignment vertical="center" wrapText="1" shrinkToFit="1"/>
    </xf>
    <xf numFmtId="49" fontId="3" fillId="0" borderId="11" xfId="0" applyNumberFormat="1" applyFont="1" applyFill="1" applyBorder="1" applyAlignment="1" applyProtection="1">
      <alignment vertical="center" wrapText="1" shrinkToFit="1"/>
    </xf>
    <xf numFmtId="49" fontId="2" fillId="0" borderId="1" xfId="0" applyNumberFormat="1" applyFont="1" applyFill="1" applyBorder="1" applyAlignment="1" applyProtection="1">
      <alignment vertical="center" wrapText="1" shrinkToFit="1"/>
    </xf>
    <xf numFmtId="2" fontId="2" fillId="0" borderId="3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 wrapText="1" shrinkToFit="1"/>
    </xf>
    <xf numFmtId="49" fontId="3" fillId="0" borderId="8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4" fillId="0" borderId="2" xfId="0" applyNumberFormat="1" applyFont="1" applyFill="1" applyBorder="1" applyAlignment="1"/>
    <xf numFmtId="4" fontId="2" fillId="0" borderId="3" xfId="0" applyNumberFormat="1" applyFont="1" applyFill="1" applyBorder="1" applyAlignment="1"/>
    <xf numFmtId="4" fontId="4" fillId="0" borderId="3" xfId="0" applyNumberFormat="1" applyFont="1" applyFill="1" applyBorder="1" applyAlignment="1"/>
    <xf numFmtId="4" fontId="2" fillId="0" borderId="1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/>
    <xf numFmtId="4" fontId="2" fillId="0" borderId="8" xfId="0" applyNumberFormat="1" applyFont="1" applyFill="1" applyBorder="1" applyAlignment="1"/>
    <xf numFmtId="4" fontId="3" fillId="0" borderId="8" xfId="0" applyNumberFormat="1" applyFont="1" applyFill="1" applyBorder="1" applyAlignment="1"/>
    <xf numFmtId="0" fontId="2" fillId="0" borderId="7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9"/>
  <sheetViews>
    <sheetView tabSelected="1" zoomScale="85" zoomScaleNormal="85" workbookViewId="0">
      <selection activeCell="A4" sqref="A4:H4"/>
    </sheetView>
  </sheetViews>
  <sheetFormatPr defaultRowHeight="15"/>
  <cols>
    <col min="1" max="1" width="5.42578125" style="6" customWidth="1"/>
    <col min="2" max="2" width="48.85546875" style="6" customWidth="1"/>
    <col min="3" max="3" width="14.42578125" style="6" customWidth="1"/>
    <col min="4" max="4" width="8.85546875" style="6" customWidth="1"/>
    <col min="5" max="5" width="9" style="6" customWidth="1"/>
    <col min="6" max="6" width="12" style="6" customWidth="1"/>
    <col min="7" max="7" width="10.7109375" style="6" customWidth="1"/>
    <col min="8" max="8" width="11.140625" style="6" customWidth="1"/>
    <col min="9" max="16384" width="9.140625" style="6"/>
  </cols>
  <sheetData>
    <row r="1" spans="1:9">
      <c r="A1" s="1"/>
      <c r="B1" s="2"/>
      <c r="C1" s="3"/>
      <c r="D1" s="4"/>
      <c r="E1" s="75" t="s">
        <v>132</v>
      </c>
      <c r="F1" s="75"/>
      <c r="G1" s="75"/>
      <c r="H1" s="75"/>
      <c r="I1" s="5"/>
    </row>
    <row r="2" spans="1:9">
      <c r="A2" s="1"/>
      <c r="B2" s="76" t="s">
        <v>63</v>
      </c>
      <c r="C2" s="76"/>
      <c r="D2" s="76"/>
      <c r="E2" s="76"/>
      <c r="F2" s="76"/>
      <c r="G2" s="76"/>
      <c r="H2" s="76"/>
      <c r="I2" s="7"/>
    </row>
    <row r="3" spans="1:9">
      <c r="A3" s="1"/>
      <c r="B3" s="2"/>
      <c r="C3" s="3"/>
      <c r="D3" s="77" t="s">
        <v>159</v>
      </c>
      <c r="E3" s="77"/>
      <c r="F3" s="77"/>
      <c r="G3" s="77"/>
      <c r="H3" s="77"/>
      <c r="I3" s="8"/>
    </row>
    <row r="4" spans="1:9" ht="63" customHeight="1">
      <c r="A4" s="78" t="s">
        <v>154</v>
      </c>
      <c r="B4" s="78"/>
      <c r="C4" s="78"/>
      <c r="D4" s="78"/>
      <c r="E4" s="78"/>
      <c r="F4" s="78"/>
      <c r="G4" s="78"/>
      <c r="H4" s="78"/>
    </row>
    <row r="5" spans="1:9">
      <c r="A5" s="74" t="s">
        <v>81</v>
      </c>
      <c r="B5" s="74"/>
      <c r="C5" s="74"/>
      <c r="D5" s="74"/>
      <c r="E5" s="74"/>
      <c r="F5" s="74"/>
      <c r="G5" s="74"/>
      <c r="H5" s="74"/>
    </row>
    <row r="6" spans="1:9" ht="50.25" customHeight="1">
      <c r="A6" s="9" t="s">
        <v>0</v>
      </c>
      <c r="B6" s="9" t="s">
        <v>1</v>
      </c>
      <c r="C6" s="10" t="s">
        <v>2</v>
      </c>
      <c r="D6" s="10" t="s">
        <v>3</v>
      </c>
      <c r="E6" s="10" t="s">
        <v>4</v>
      </c>
      <c r="F6" s="11" t="s">
        <v>130</v>
      </c>
      <c r="G6" s="11" t="s">
        <v>131</v>
      </c>
      <c r="H6" s="11" t="s">
        <v>155</v>
      </c>
    </row>
    <row r="7" spans="1:9">
      <c r="A7" s="12"/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9</v>
      </c>
      <c r="H7" s="10" t="s">
        <v>9</v>
      </c>
    </row>
    <row r="8" spans="1:9" ht="34.5" customHeight="1">
      <c r="A8" s="12" t="s">
        <v>5</v>
      </c>
      <c r="B8" s="13" t="s">
        <v>64</v>
      </c>
      <c r="C8" s="10"/>
      <c r="D8" s="10"/>
      <c r="E8" s="10"/>
      <c r="F8" s="14"/>
      <c r="G8" s="14"/>
      <c r="H8" s="14"/>
    </row>
    <row r="9" spans="1:9" ht="64.5" customHeight="1">
      <c r="A9" s="15">
        <f t="shared" ref="A9:A67" si="0">A8+1</f>
        <v>2</v>
      </c>
      <c r="B9" s="16" t="s">
        <v>65</v>
      </c>
      <c r="C9" s="17" t="s">
        <v>82</v>
      </c>
      <c r="D9" s="18" t="s">
        <v>10</v>
      </c>
      <c r="E9" s="18" t="s">
        <v>10</v>
      </c>
      <c r="F9" s="64">
        <f>F10+F26+F32+F57+F78+F88</f>
        <v>4777.2000000000007</v>
      </c>
      <c r="G9" s="64">
        <f>G10+G26+G32+G57+G78+G88</f>
        <v>4144.9000000000005</v>
      </c>
      <c r="H9" s="64">
        <f>H10+H26+H32+H57+H78+H88</f>
        <v>3432.5</v>
      </c>
      <c r="I9" s="19"/>
    </row>
    <row r="10" spans="1:9" ht="80.25" customHeight="1">
      <c r="A10" s="15">
        <f t="shared" si="0"/>
        <v>3</v>
      </c>
      <c r="B10" s="20" t="s">
        <v>134</v>
      </c>
      <c r="C10" s="21" t="s">
        <v>83</v>
      </c>
      <c r="D10" s="22"/>
      <c r="E10" s="22"/>
      <c r="F10" s="65">
        <f>F11+F16+F21</f>
        <v>12</v>
      </c>
      <c r="G10" s="65">
        <f t="shared" ref="G10:H10" si="1">G11+G16+G21</f>
        <v>10</v>
      </c>
      <c r="H10" s="65">
        <f t="shared" si="1"/>
        <v>10</v>
      </c>
      <c r="I10" s="19"/>
    </row>
    <row r="11" spans="1:9" ht="153" customHeight="1">
      <c r="A11" s="15">
        <f t="shared" si="0"/>
        <v>4</v>
      </c>
      <c r="B11" s="23" t="s">
        <v>135</v>
      </c>
      <c r="C11" s="24" t="s">
        <v>84</v>
      </c>
      <c r="D11" s="22"/>
      <c r="E11" s="22"/>
      <c r="F11" s="66">
        <f t="shared" ref="F11:H14" si="2">F12</f>
        <v>1</v>
      </c>
      <c r="G11" s="66">
        <f t="shared" si="2"/>
        <v>1.5</v>
      </c>
      <c r="H11" s="66">
        <f t="shared" si="2"/>
        <v>1.5</v>
      </c>
      <c r="I11" s="19"/>
    </row>
    <row r="12" spans="1:9" ht="35.25" customHeight="1">
      <c r="A12" s="15">
        <f t="shared" si="0"/>
        <v>5</v>
      </c>
      <c r="B12" s="25" t="s">
        <v>38</v>
      </c>
      <c r="C12" s="22" t="s">
        <v>84</v>
      </c>
      <c r="D12" s="22" t="s">
        <v>36</v>
      </c>
      <c r="E12" s="22"/>
      <c r="F12" s="66">
        <f t="shared" si="2"/>
        <v>1</v>
      </c>
      <c r="G12" s="66">
        <f t="shared" si="2"/>
        <v>1.5</v>
      </c>
      <c r="H12" s="66">
        <f t="shared" si="2"/>
        <v>1.5</v>
      </c>
      <c r="I12" s="19"/>
    </row>
    <row r="13" spans="1:9" ht="46.5" customHeight="1">
      <c r="A13" s="15">
        <f t="shared" si="0"/>
        <v>6</v>
      </c>
      <c r="B13" s="25" t="s">
        <v>39</v>
      </c>
      <c r="C13" s="22" t="s">
        <v>84</v>
      </c>
      <c r="D13" s="22" t="s">
        <v>37</v>
      </c>
      <c r="E13" s="22"/>
      <c r="F13" s="66">
        <f t="shared" si="2"/>
        <v>1</v>
      </c>
      <c r="G13" s="66">
        <f t="shared" si="2"/>
        <v>1.5</v>
      </c>
      <c r="H13" s="66">
        <f t="shared" si="2"/>
        <v>1.5</v>
      </c>
      <c r="I13" s="19"/>
    </row>
    <row r="14" spans="1:9" ht="33" customHeight="1">
      <c r="A14" s="15">
        <f t="shared" si="0"/>
        <v>7</v>
      </c>
      <c r="B14" s="25" t="s">
        <v>126</v>
      </c>
      <c r="C14" s="22" t="s">
        <v>84</v>
      </c>
      <c r="D14" s="22" t="s">
        <v>37</v>
      </c>
      <c r="E14" s="22" t="s">
        <v>43</v>
      </c>
      <c r="F14" s="66">
        <f t="shared" si="2"/>
        <v>1</v>
      </c>
      <c r="G14" s="66">
        <f t="shared" si="2"/>
        <v>1.5</v>
      </c>
      <c r="H14" s="66">
        <f t="shared" si="2"/>
        <v>1.5</v>
      </c>
      <c r="I14" s="19"/>
    </row>
    <row r="15" spans="1:9" ht="18" customHeight="1" thickBot="1">
      <c r="A15" s="26">
        <f t="shared" si="0"/>
        <v>8</v>
      </c>
      <c r="B15" s="27" t="s">
        <v>121</v>
      </c>
      <c r="C15" s="28" t="s">
        <v>84</v>
      </c>
      <c r="D15" s="28" t="s">
        <v>37</v>
      </c>
      <c r="E15" s="29" t="s">
        <v>11</v>
      </c>
      <c r="F15" s="67">
        <v>1</v>
      </c>
      <c r="G15" s="67">
        <v>1.5</v>
      </c>
      <c r="H15" s="67">
        <v>1.5</v>
      </c>
      <c r="I15" s="19"/>
    </row>
    <row r="16" spans="1:9" ht="180.75" customHeight="1">
      <c r="A16" s="31">
        <f>SUM(A15+1)</f>
        <v>9</v>
      </c>
      <c r="B16" s="23" t="s">
        <v>136</v>
      </c>
      <c r="C16" s="24" t="s">
        <v>85</v>
      </c>
      <c r="D16" s="24"/>
      <c r="E16" s="24"/>
      <c r="F16" s="68">
        <f t="shared" ref="F16:H19" si="3">F17</f>
        <v>3.3</v>
      </c>
      <c r="G16" s="68">
        <f t="shared" si="3"/>
        <v>5</v>
      </c>
      <c r="H16" s="68">
        <f t="shared" si="3"/>
        <v>5</v>
      </c>
      <c r="I16" s="19"/>
    </row>
    <row r="17" spans="1:9" ht="33" customHeight="1">
      <c r="A17" s="15">
        <f t="shared" si="0"/>
        <v>10</v>
      </c>
      <c r="B17" s="25" t="s">
        <v>38</v>
      </c>
      <c r="C17" s="22" t="s">
        <v>85</v>
      </c>
      <c r="D17" s="22" t="s">
        <v>36</v>
      </c>
      <c r="E17" s="22"/>
      <c r="F17" s="66">
        <f t="shared" si="3"/>
        <v>3.3</v>
      </c>
      <c r="G17" s="66">
        <f t="shared" si="3"/>
        <v>5</v>
      </c>
      <c r="H17" s="66">
        <f t="shared" si="3"/>
        <v>5</v>
      </c>
      <c r="I17" s="19"/>
    </row>
    <row r="18" spans="1:9" ht="45">
      <c r="A18" s="15">
        <f t="shared" si="0"/>
        <v>11</v>
      </c>
      <c r="B18" s="25" t="s">
        <v>39</v>
      </c>
      <c r="C18" s="22" t="s">
        <v>85</v>
      </c>
      <c r="D18" s="22" t="s">
        <v>37</v>
      </c>
      <c r="E18" s="22"/>
      <c r="F18" s="66">
        <f t="shared" si="3"/>
        <v>3.3</v>
      </c>
      <c r="G18" s="66">
        <f t="shared" si="3"/>
        <v>5</v>
      </c>
      <c r="H18" s="66">
        <f t="shared" si="3"/>
        <v>5</v>
      </c>
      <c r="I18" s="19"/>
    </row>
    <row r="19" spans="1:9" ht="33" customHeight="1">
      <c r="A19" s="15">
        <f t="shared" si="0"/>
        <v>12</v>
      </c>
      <c r="B19" s="25" t="s">
        <v>126</v>
      </c>
      <c r="C19" s="22" t="s">
        <v>85</v>
      </c>
      <c r="D19" s="22" t="s">
        <v>37</v>
      </c>
      <c r="E19" s="22" t="s">
        <v>43</v>
      </c>
      <c r="F19" s="66">
        <f t="shared" si="3"/>
        <v>3.3</v>
      </c>
      <c r="G19" s="66">
        <f t="shared" si="3"/>
        <v>5</v>
      </c>
      <c r="H19" s="66">
        <f t="shared" si="3"/>
        <v>5</v>
      </c>
      <c r="I19" s="19"/>
    </row>
    <row r="20" spans="1:9" ht="63.75" customHeight="1" thickBot="1">
      <c r="A20" s="26">
        <f t="shared" si="0"/>
        <v>13</v>
      </c>
      <c r="B20" s="30" t="s">
        <v>120</v>
      </c>
      <c r="C20" s="28" t="s">
        <v>85</v>
      </c>
      <c r="D20" s="28" t="s">
        <v>37</v>
      </c>
      <c r="E20" s="29" t="s">
        <v>12</v>
      </c>
      <c r="F20" s="67">
        <v>3.3</v>
      </c>
      <c r="G20" s="67">
        <v>5</v>
      </c>
      <c r="H20" s="67">
        <v>5</v>
      </c>
      <c r="I20" s="19"/>
    </row>
    <row r="21" spans="1:9" ht="124.5" customHeight="1">
      <c r="A21" s="31">
        <f>A20+1</f>
        <v>14</v>
      </c>
      <c r="B21" s="23" t="s">
        <v>147</v>
      </c>
      <c r="C21" s="24" t="s">
        <v>148</v>
      </c>
      <c r="D21" s="24"/>
      <c r="E21" s="24"/>
      <c r="F21" s="68">
        <f t="shared" ref="F21:H24" si="4">F22</f>
        <v>7.7</v>
      </c>
      <c r="G21" s="68">
        <f t="shared" si="4"/>
        <v>3.5</v>
      </c>
      <c r="H21" s="68">
        <f t="shared" si="4"/>
        <v>3.5</v>
      </c>
      <c r="I21" s="19"/>
    </row>
    <row r="22" spans="1:9" ht="33" customHeight="1">
      <c r="A22" s="15">
        <f t="shared" si="0"/>
        <v>15</v>
      </c>
      <c r="B22" s="25" t="s">
        <v>38</v>
      </c>
      <c r="C22" s="22" t="s">
        <v>148</v>
      </c>
      <c r="D22" s="22" t="s">
        <v>36</v>
      </c>
      <c r="E22" s="22"/>
      <c r="F22" s="66">
        <f t="shared" si="4"/>
        <v>7.7</v>
      </c>
      <c r="G22" s="66">
        <f t="shared" si="4"/>
        <v>3.5</v>
      </c>
      <c r="H22" s="66">
        <f t="shared" si="4"/>
        <v>3.5</v>
      </c>
      <c r="I22" s="19"/>
    </row>
    <row r="23" spans="1:9" ht="45">
      <c r="A23" s="15">
        <f t="shared" si="0"/>
        <v>16</v>
      </c>
      <c r="B23" s="25" t="s">
        <v>39</v>
      </c>
      <c r="C23" s="22" t="s">
        <v>148</v>
      </c>
      <c r="D23" s="22" t="s">
        <v>37</v>
      </c>
      <c r="E23" s="22"/>
      <c r="F23" s="66">
        <f t="shared" si="4"/>
        <v>7.7</v>
      </c>
      <c r="G23" s="66">
        <f t="shared" si="4"/>
        <v>3.5</v>
      </c>
      <c r="H23" s="66">
        <f t="shared" si="4"/>
        <v>3.5</v>
      </c>
      <c r="I23" s="19"/>
    </row>
    <row r="24" spans="1:9" ht="33" customHeight="1">
      <c r="A24" s="15">
        <f t="shared" si="0"/>
        <v>17</v>
      </c>
      <c r="B24" s="25" t="s">
        <v>126</v>
      </c>
      <c r="C24" s="22" t="s">
        <v>148</v>
      </c>
      <c r="D24" s="22" t="s">
        <v>37</v>
      </c>
      <c r="E24" s="22" t="s">
        <v>43</v>
      </c>
      <c r="F24" s="66">
        <f t="shared" si="4"/>
        <v>7.7</v>
      </c>
      <c r="G24" s="66">
        <f t="shared" si="4"/>
        <v>3.5</v>
      </c>
      <c r="H24" s="66">
        <f t="shared" si="4"/>
        <v>3.5</v>
      </c>
      <c r="I24" s="19"/>
    </row>
    <row r="25" spans="1:9" ht="63.75" customHeight="1" thickBot="1">
      <c r="A25" s="26">
        <f t="shared" si="0"/>
        <v>18</v>
      </c>
      <c r="B25" s="30" t="s">
        <v>120</v>
      </c>
      <c r="C25" s="28" t="s">
        <v>148</v>
      </c>
      <c r="D25" s="28" t="s">
        <v>37</v>
      </c>
      <c r="E25" s="29" t="s">
        <v>12</v>
      </c>
      <c r="F25" s="67">
        <v>7.7</v>
      </c>
      <c r="G25" s="67">
        <v>3.5</v>
      </c>
      <c r="H25" s="67">
        <v>3.5</v>
      </c>
      <c r="I25" s="19"/>
    </row>
    <row r="26" spans="1:9" ht="33" customHeight="1">
      <c r="A26" s="32">
        <f t="shared" si="0"/>
        <v>19</v>
      </c>
      <c r="B26" s="33" t="s">
        <v>153</v>
      </c>
      <c r="C26" s="34" t="s">
        <v>87</v>
      </c>
      <c r="D26" s="24"/>
      <c r="E26" s="24"/>
      <c r="F26" s="69">
        <f>SUM(F27)</f>
        <v>605.40000000000009</v>
      </c>
      <c r="G26" s="69">
        <f t="shared" ref="G26:H26" si="5">SUM(G27)</f>
        <v>617.79999999999995</v>
      </c>
      <c r="H26" s="69">
        <f t="shared" si="5"/>
        <v>639.29999999999995</v>
      </c>
      <c r="I26" s="19"/>
    </row>
    <row r="27" spans="1:9" ht="122.25" customHeight="1">
      <c r="A27" s="15">
        <f t="shared" si="0"/>
        <v>20</v>
      </c>
      <c r="B27" s="35" t="s">
        <v>152</v>
      </c>
      <c r="C27" s="36" t="s">
        <v>86</v>
      </c>
      <c r="D27" s="22"/>
      <c r="E27" s="22"/>
      <c r="F27" s="66">
        <f t="shared" ref="F27:H30" si="6">F28</f>
        <v>605.40000000000009</v>
      </c>
      <c r="G27" s="66">
        <f t="shared" si="6"/>
        <v>617.79999999999995</v>
      </c>
      <c r="H27" s="66">
        <f t="shared" si="6"/>
        <v>639.29999999999995</v>
      </c>
      <c r="I27" s="19"/>
    </row>
    <row r="28" spans="1:9" ht="33.75" customHeight="1">
      <c r="A28" s="15">
        <f t="shared" si="0"/>
        <v>21</v>
      </c>
      <c r="B28" s="25" t="s">
        <v>38</v>
      </c>
      <c r="C28" s="36" t="s">
        <v>86</v>
      </c>
      <c r="D28" s="12" t="s">
        <v>36</v>
      </c>
      <c r="E28" s="12"/>
      <c r="F28" s="70">
        <f t="shared" si="6"/>
        <v>605.40000000000009</v>
      </c>
      <c r="G28" s="70">
        <f t="shared" si="6"/>
        <v>617.79999999999995</v>
      </c>
      <c r="H28" s="70">
        <f t="shared" si="6"/>
        <v>639.29999999999995</v>
      </c>
      <c r="I28" s="19"/>
    </row>
    <row r="29" spans="1:9" ht="45">
      <c r="A29" s="15">
        <f t="shared" si="0"/>
        <v>22</v>
      </c>
      <c r="B29" s="25" t="s">
        <v>39</v>
      </c>
      <c r="C29" s="36" t="s">
        <v>86</v>
      </c>
      <c r="D29" s="12" t="s">
        <v>37</v>
      </c>
      <c r="E29" s="12"/>
      <c r="F29" s="70">
        <f t="shared" si="6"/>
        <v>605.40000000000009</v>
      </c>
      <c r="G29" s="70">
        <f t="shared" si="6"/>
        <v>617.79999999999995</v>
      </c>
      <c r="H29" s="70">
        <f t="shared" si="6"/>
        <v>639.29999999999995</v>
      </c>
      <c r="I29" s="19"/>
    </row>
    <row r="30" spans="1:9">
      <c r="A30" s="15">
        <f t="shared" si="0"/>
        <v>23</v>
      </c>
      <c r="B30" s="37" t="s">
        <v>129</v>
      </c>
      <c r="C30" s="22" t="s">
        <v>86</v>
      </c>
      <c r="D30" s="22" t="s">
        <v>37</v>
      </c>
      <c r="E30" s="22" t="s">
        <v>45</v>
      </c>
      <c r="F30" s="66">
        <f t="shared" si="6"/>
        <v>605.40000000000009</v>
      </c>
      <c r="G30" s="66">
        <f t="shared" si="6"/>
        <v>617.79999999999995</v>
      </c>
      <c r="H30" s="66">
        <f t="shared" si="6"/>
        <v>639.29999999999995</v>
      </c>
      <c r="I30" s="19"/>
    </row>
    <row r="31" spans="1:9" ht="19.5" customHeight="1" thickBot="1">
      <c r="A31" s="26">
        <f t="shared" si="0"/>
        <v>24</v>
      </c>
      <c r="B31" s="27" t="s">
        <v>13</v>
      </c>
      <c r="C31" s="28" t="s">
        <v>86</v>
      </c>
      <c r="D31" s="28" t="s">
        <v>37</v>
      </c>
      <c r="E31" s="29" t="s">
        <v>14</v>
      </c>
      <c r="F31" s="67">
        <f>597.7+7.7</f>
        <v>605.40000000000009</v>
      </c>
      <c r="G31" s="67">
        <v>617.79999999999995</v>
      </c>
      <c r="H31" s="67">
        <v>639.29999999999995</v>
      </c>
      <c r="I31" s="19"/>
    </row>
    <row r="32" spans="1:9" ht="44.25" customHeight="1" thickBot="1">
      <c r="A32" s="38">
        <f>SUM(A31+1)</f>
        <v>25</v>
      </c>
      <c r="B32" s="39" t="s">
        <v>69</v>
      </c>
      <c r="C32" s="34" t="s">
        <v>88</v>
      </c>
      <c r="D32" s="34"/>
      <c r="E32" s="34"/>
      <c r="F32" s="69">
        <f>F33+F38+F43+F48</f>
        <v>2248.3000000000002</v>
      </c>
      <c r="G32" s="69">
        <f t="shared" ref="G32:H32" si="7">G33+G38+G43+G48</f>
        <v>1810</v>
      </c>
      <c r="H32" s="69">
        <f t="shared" si="7"/>
        <v>1294.5999999999999</v>
      </c>
      <c r="I32" s="19"/>
    </row>
    <row r="33" spans="1:9" ht="108" customHeight="1">
      <c r="A33" s="38">
        <f>SUM(A32+1)</f>
        <v>26</v>
      </c>
      <c r="B33" s="40" t="s">
        <v>137</v>
      </c>
      <c r="C33" s="24" t="s">
        <v>89</v>
      </c>
      <c r="D33" s="24"/>
      <c r="E33" s="24"/>
      <c r="F33" s="68">
        <f t="shared" ref="F33:H36" si="8">F34</f>
        <v>83</v>
      </c>
      <c r="G33" s="68">
        <f t="shared" si="8"/>
        <v>39.200000000000003</v>
      </c>
      <c r="H33" s="68">
        <f t="shared" si="8"/>
        <v>39.200000000000003</v>
      </c>
      <c r="I33" s="19"/>
    </row>
    <row r="34" spans="1:9" ht="35.25" customHeight="1">
      <c r="A34" s="15">
        <f t="shared" si="0"/>
        <v>27</v>
      </c>
      <c r="B34" s="25" t="s">
        <v>38</v>
      </c>
      <c r="C34" s="22" t="s">
        <v>89</v>
      </c>
      <c r="D34" s="22" t="s">
        <v>36</v>
      </c>
      <c r="E34" s="22"/>
      <c r="F34" s="66">
        <f t="shared" si="8"/>
        <v>83</v>
      </c>
      <c r="G34" s="66">
        <f t="shared" si="8"/>
        <v>39.200000000000003</v>
      </c>
      <c r="H34" s="66">
        <f t="shared" si="8"/>
        <v>39.200000000000003</v>
      </c>
      <c r="I34" s="19"/>
    </row>
    <row r="35" spans="1:9" ht="48.75" customHeight="1">
      <c r="A35" s="31">
        <f t="shared" si="0"/>
        <v>28</v>
      </c>
      <c r="B35" s="25" t="s">
        <v>39</v>
      </c>
      <c r="C35" s="22" t="s">
        <v>89</v>
      </c>
      <c r="D35" s="22" t="s">
        <v>37</v>
      </c>
      <c r="E35" s="22"/>
      <c r="F35" s="66">
        <f t="shared" si="8"/>
        <v>83</v>
      </c>
      <c r="G35" s="66">
        <f t="shared" si="8"/>
        <v>39.200000000000003</v>
      </c>
      <c r="H35" s="66">
        <f t="shared" si="8"/>
        <v>39.200000000000003</v>
      </c>
      <c r="I35" s="19"/>
    </row>
    <row r="36" spans="1:9" ht="18.75" customHeight="1">
      <c r="A36" s="31">
        <f t="shared" si="0"/>
        <v>29</v>
      </c>
      <c r="B36" s="25" t="s">
        <v>128</v>
      </c>
      <c r="C36" s="22" t="s">
        <v>89</v>
      </c>
      <c r="D36" s="22" t="s">
        <v>37</v>
      </c>
      <c r="E36" s="22" t="s">
        <v>46</v>
      </c>
      <c r="F36" s="66">
        <f t="shared" si="8"/>
        <v>83</v>
      </c>
      <c r="G36" s="66">
        <f t="shared" si="8"/>
        <v>39.200000000000003</v>
      </c>
      <c r="H36" s="66">
        <f t="shared" si="8"/>
        <v>39.200000000000003</v>
      </c>
      <c r="I36" s="19"/>
    </row>
    <row r="37" spans="1:9" ht="15.75" thickBot="1">
      <c r="A37" s="26">
        <f t="shared" si="0"/>
        <v>30</v>
      </c>
      <c r="B37" s="41" t="s">
        <v>15</v>
      </c>
      <c r="C37" s="28" t="s">
        <v>89</v>
      </c>
      <c r="D37" s="28" t="s">
        <v>37</v>
      </c>
      <c r="E37" s="29" t="s">
        <v>16</v>
      </c>
      <c r="F37" s="67">
        <v>83</v>
      </c>
      <c r="G37" s="67">
        <v>39.200000000000003</v>
      </c>
      <c r="H37" s="67">
        <v>39.200000000000003</v>
      </c>
      <c r="I37" s="19"/>
    </row>
    <row r="38" spans="1:9" ht="108" customHeight="1">
      <c r="A38" s="32">
        <f>SUM(A37+1)</f>
        <v>31</v>
      </c>
      <c r="B38" s="40" t="s">
        <v>149</v>
      </c>
      <c r="C38" s="24"/>
      <c r="D38" s="24"/>
      <c r="E38" s="24"/>
      <c r="F38" s="68">
        <f t="shared" ref="F38:H41" si="9">F39</f>
        <v>0</v>
      </c>
      <c r="G38" s="68">
        <f t="shared" si="9"/>
        <v>0</v>
      </c>
      <c r="H38" s="68">
        <f t="shared" si="9"/>
        <v>0</v>
      </c>
      <c r="I38" s="19"/>
    </row>
    <row r="39" spans="1:9" ht="34.5" customHeight="1">
      <c r="A39" s="15">
        <f t="shared" si="0"/>
        <v>32</v>
      </c>
      <c r="B39" s="25" t="s">
        <v>38</v>
      </c>
      <c r="C39" s="22" t="s">
        <v>150</v>
      </c>
      <c r="D39" s="22" t="s">
        <v>36</v>
      </c>
      <c r="E39" s="22"/>
      <c r="F39" s="66">
        <f t="shared" si="9"/>
        <v>0</v>
      </c>
      <c r="G39" s="66">
        <f t="shared" si="9"/>
        <v>0</v>
      </c>
      <c r="H39" s="66">
        <f t="shared" si="9"/>
        <v>0</v>
      </c>
      <c r="I39" s="19"/>
    </row>
    <row r="40" spans="1:9" ht="47.25" customHeight="1">
      <c r="A40" s="15">
        <f t="shared" si="0"/>
        <v>33</v>
      </c>
      <c r="B40" s="25" t="s">
        <v>39</v>
      </c>
      <c r="C40" s="22" t="s">
        <v>150</v>
      </c>
      <c r="D40" s="22" t="s">
        <v>37</v>
      </c>
      <c r="E40" s="22"/>
      <c r="F40" s="66">
        <f t="shared" si="9"/>
        <v>0</v>
      </c>
      <c r="G40" s="66">
        <f t="shared" si="9"/>
        <v>0</v>
      </c>
      <c r="H40" s="66">
        <f t="shared" si="9"/>
        <v>0</v>
      </c>
      <c r="I40" s="19"/>
    </row>
    <row r="41" spans="1:9" ht="21.75" customHeight="1">
      <c r="A41" s="15">
        <f t="shared" si="0"/>
        <v>34</v>
      </c>
      <c r="B41" s="25" t="s">
        <v>128</v>
      </c>
      <c r="C41" s="22" t="s">
        <v>150</v>
      </c>
      <c r="D41" s="22" t="s">
        <v>37</v>
      </c>
      <c r="E41" s="22" t="s">
        <v>46</v>
      </c>
      <c r="F41" s="66">
        <f t="shared" si="9"/>
        <v>0</v>
      </c>
      <c r="G41" s="66">
        <f t="shared" si="9"/>
        <v>0</v>
      </c>
      <c r="H41" s="66">
        <f t="shared" si="9"/>
        <v>0</v>
      </c>
      <c r="I41" s="19"/>
    </row>
    <row r="42" spans="1:9" ht="18" customHeight="1" thickBot="1">
      <c r="A42" s="26">
        <f t="shared" si="0"/>
        <v>35</v>
      </c>
      <c r="B42" s="41" t="s">
        <v>18</v>
      </c>
      <c r="C42" s="28" t="s">
        <v>150</v>
      </c>
      <c r="D42" s="28" t="s">
        <v>37</v>
      </c>
      <c r="E42" s="29" t="s">
        <v>19</v>
      </c>
      <c r="F42" s="67">
        <v>0</v>
      </c>
      <c r="G42" s="67">
        <v>0</v>
      </c>
      <c r="H42" s="67">
        <v>0</v>
      </c>
      <c r="I42" s="19"/>
    </row>
    <row r="43" spans="1:9" ht="123" customHeight="1">
      <c r="A43" s="32">
        <f>SUM(A42+1)</f>
        <v>36</v>
      </c>
      <c r="B43" s="40" t="s">
        <v>138</v>
      </c>
      <c r="C43" s="24" t="s">
        <v>90</v>
      </c>
      <c r="D43" s="24"/>
      <c r="E43" s="24"/>
      <c r="F43" s="68">
        <f t="shared" ref="F43:H46" si="10">F44</f>
        <v>596.9</v>
      </c>
      <c r="G43" s="68">
        <f t="shared" si="10"/>
        <v>402.4</v>
      </c>
      <c r="H43" s="68">
        <f t="shared" si="10"/>
        <v>334.8</v>
      </c>
      <c r="I43" s="19"/>
    </row>
    <row r="44" spans="1:9" ht="34.5" customHeight="1">
      <c r="A44" s="15">
        <f t="shared" si="0"/>
        <v>37</v>
      </c>
      <c r="B44" s="25" t="s">
        <v>38</v>
      </c>
      <c r="C44" s="22" t="s">
        <v>90</v>
      </c>
      <c r="D44" s="22" t="s">
        <v>36</v>
      </c>
      <c r="E44" s="22"/>
      <c r="F44" s="66">
        <f t="shared" si="10"/>
        <v>596.9</v>
      </c>
      <c r="G44" s="66">
        <f t="shared" si="10"/>
        <v>402.4</v>
      </c>
      <c r="H44" s="66">
        <f t="shared" si="10"/>
        <v>334.8</v>
      </c>
      <c r="I44" s="19"/>
    </row>
    <row r="45" spans="1:9" ht="47.25" customHeight="1">
      <c r="A45" s="15">
        <f t="shared" si="0"/>
        <v>38</v>
      </c>
      <c r="B45" s="25" t="s">
        <v>39</v>
      </c>
      <c r="C45" s="22" t="s">
        <v>90</v>
      </c>
      <c r="D45" s="22" t="s">
        <v>37</v>
      </c>
      <c r="E45" s="22"/>
      <c r="F45" s="66">
        <f t="shared" si="10"/>
        <v>596.9</v>
      </c>
      <c r="G45" s="66">
        <f t="shared" si="10"/>
        <v>402.4</v>
      </c>
      <c r="H45" s="66">
        <f t="shared" si="10"/>
        <v>334.8</v>
      </c>
      <c r="I45" s="19"/>
    </row>
    <row r="46" spans="1:9" ht="21.75" customHeight="1">
      <c r="A46" s="15">
        <f t="shared" si="0"/>
        <v>39</v>
      </c>
      <c r="B46" s="25" t="s">
        <v>128</v>
      </c>
      <c r="C46" s="22" t="s">
        <v>90</v>
      </c>
      <c r="D46" s="22" t="s">
        <v>37</v>
      </c>
      <c r="E46" s="22" t="s">
        <v>46</v>
      </c>
      <c r="F46" s="66">
        <f t="shared" si="10"/>
        <v>596.9</v>
      </c>
      <c r="G46" s="66">
        <f t="shared" si="10"/>
        <v>402.4</v>
      </c>
      <c r="H46" s="66">
        <f t="shared" si="10"/>
        <v>334.8</v>
      </c>
      <c r="I46" s="19"/>
    </row>
    <row r="47" spans="1:9" ht="18" customHeight="1" thickBot="1">
      <c r="A47" s="26">
        <f t="shared" si="0"/>
        <v>40</v>
      </c>
      <c r="B47" s="41" t="s">
        <v>18</v>
      </c>
      <c r="C47" s="28" t="s">
        <v>90</v>
      </c>
      <c r="D47" s="28" t="s">
        <v>37</v>
      </c>
      <c r="E47" s="29" t="s">
        <v>19</v>
      </c>
      <c r="F47" s="67">
        <f>604.6-7.7</f>
        <v>596.9</v>
      </c>
      <c r="G47" s="67">
        <v>402.4</v>
      </c>
      <c r="H47" s="67">
        <v>334.8</v>
      </c>
      <c r="I47" s="19"/>
    </row>
    <row r="48" spans="1:9" ht="124.5" customHeight="1">
      <c r="A48" s="32">
        <f>SUM(A47+1)</f>
        <v>41</v>
      </c>
      <c r="B48" s="40" t="s">
        <v>158</v>
      </c>
      <c r="C48" s="24" t="s">
        <v>91</v>
      </c>
      <c r="D48" s="24"/>
      <c r="E48" s="24"/>
      <c r="F48" s="68">
        <f>F49+F53</f>
        <v>1568.4</v>
      </c>
      <c r="G48" s="68">
        <f>G49+G53</f>
        <v>1368.4</v>
      </c>
      <c r="H48" s="68">
        <f>H49+H53</f>
        <v>920.6</v>
      </c>
      <c r="I48" s="19"/>
    </row>
    <row r="49" spans="1:9" ht="95.25" customHeight="1">
      <c r="A49" s="15">
        <f t="shared" si="0"/>
        <v>42</v>
      </c>
      <c r="B49" s="42" t="s">
        <v>40</v>
      </c>
      <c r="C49" s="22" t="s">
        <v>91</v>
      </c>
      <c r="D49" s="22" t="s">
        <v>41</v>
      </c>
      <c r="E49" s="22"/>
      <c r="F49" s="66">
        <f t="shared" ref="F49:H51" si="11">F50</f>
        <v>668.4</v>
      </c>
      <c r="G49" s="66">
        <f t="shared" si="11"/>
        <v>668.4</v>
      </c>
      <c r="H49" s="66">
        <f t="shared" si="11"/>
        <v>420.6</v>
      </c>
      <c r="I49" s="19"/>
    </row>
    <row r="50" spans="1:9" ht="46.5" customHeight="1">
      <c r="A50" s="15">
        <f t="shared" si="0"/>
        <v>43</v>
      </c>
      <c r="B50" s="42" t="s">
        <v>44</v>
      </c>
      <c r="C50" s="22" t="s">
        <v>91</v>
      </c>
      <c r="D50" s="22" t="s">
        <v>42</v>
      </c>
      <c r="E50" s="22"/>
      <c r="F50" s="66">
        <f t="shared" si="11"/>
        <v>668.4</v>
      </c>
      <c r="G50" s="66">
        <f t="shared" si="11"/>
        <v>668.4</v>
      </c>
      <c r="H50" s="66">
        <f t="shared" si="11"/>
        <v>420.6</v>
      </c>
      <c r="I50" s="19"/>
    </row>
    <row r="51" spans="1:9" ht="18.75" customHeight="1">
      <c r="A51" s="15">
        <f t="shared" si="0"/>
        <v>44</v>
      </c>
      <c r="B51" s="25" t="s">
        <v>128</v>
      </c>
      <c r="C51" s="22" t="s">
        <v>91</v>
      </c>
      <c r="D51" s="22" t="s">
        <v>42</v>
      </c>
      <c r="E51" s="22" t="s">
        <v>46</v>
      </c>
      <c r="F51" s="66">
        <f t="shared" si="11"/>
        <v>668.4</v>
      </c>
      <c r="G51" s="66">
        <f t="shared" si="11"/>
        <v>668.4</v>
      </c>
      <c r="H51" s="66">
        <f t="shared" si="11"/>
        <v>420.6</v>
      </c>
      <c r="I51" s="19"/>
    </row>
    <row r="52" spans="1:9" ht="34.5" customHeight="1">
      <c r="A52" s="15">
        <f t="shared" si="0"/>
        <v>45</v>
      </c>
      <c r="B52" s="43" t="s">
        <v>20</v>
      </c>
      <c r="C52" s="22" t="s">
        <v>91</v>
      </c>
      <c r="D52" s="22" t="s">
        <v>42</v>
      </c>
      <c r="E52" s="21" t="s">
        <v>21</v>
      </c>
      <c r="F52" s="65">
        <v>668.4</v>
      </c>
      <c r="G52" s="65">
        <v>668.4</v>
      </c>
      <c r="H52" s="65">
        <v>420.6</v>
      </c>
      <c r="I52" s="19"/>
    </row>
    <row r="53" spans="1:9" ht="35.25" customHeight="1">
      <c r="A53" s="15">
        <f t="shared" si="0"/>
        <v>46</v>
      </c>
      <c r="B53" s="25" t="s">
        <v>38</v>
      </c>
      <c r="C53" s="22" t="s">
        <v>91</v>
      </c>
      <c r="D53" s="22" t="s">
        <v>36</v>
      </c>
      <c r="E53" s="22"/>
      <c r="F53" s="66">
        <f t="shared" ref="F53:H55" si="12">F54</f>
        <v>900</v>
      </c>
      <c r="G53" s="66">
        <f t="shared" si="12"/>
        <v>700</v>
      </c>
      <c r="H53" s="66">
        <f t="shared" si="12"/>
        <v>500</v>
      </c>
      <c r="I53" s="19"/>
    </row>
    <row r="54" spans="1:9" ht="45">
      <c r="A54" s="15">
        <f t="shared" si="0"/>
        <v>47</v>
      </c>
      <c r="B54" s="25" t="s">
        <v>39</v>
      </c>
      <c r="C54" s="22" t="s">
        <v>91</v>
      </c>
      <c r="D54" s="22" t="s">
        <v>37</v>
      </c>
      <c r="E54" s="22"/>
      <c r="F54" s="66">
        <f t="shared" si="12"/>
        <v>900</v>
      </c>
      <c r="G54" s="66">
        <f t="shared" si="12"/>
        <v>700</v>
      </c>
      <c r="H54" s="66">
        <f t="shared" si="12"/>
        <v>500</v>
      </c>
      <c r="I54" s="19"/>
    </row>
    <row r="55" spans="1:9" ht="18" customHeight="1">
      <c r="A55" s="15">
        <f t="shared" si="0"/>
        <v>48</v>
      </c>
      <c r="B55" s="25" t="s">
        <v>128</v>
      </c>
      <c r="C55" s="22" t="s">
        <v>91</v>
      </c>
      <c r="D55" s="22" t="s">
        <v>37</v>
      </c>
      <c r="E55" s="22" t="s">
        <v>46</v>
      </c>
      <c r="F55" s="66">
        <f t="shared" si="12"/>
        <v>900</v>
      </c>
      <c r="G55" s="66">
        <f t="shared" si="12"/>
        <v>700</v>
      </c>
      <c r="H55" s="66">
        <f t="shared" si="12"/>
        <v>500</v>
      </c>
      <c r="I55" s="19"/>
    </row>
    <row r="56" spans="1:9" ht="30" customHeight="1" thickBot="1">
      <c r="A56" s="26">
        <f t="shared" si="0"/>
        <v>49</v>
      </c>
      <c r="B56" s="27" t="s">
        <v>20</v>
      </c>
      <c r="C56" s="28" t="s">
        <v>91</v>
      </c>
      <c r="D56" s="28" t="s">
        <v>37</v>
      </c>
      <c r="E56" s="29" t="s">
        <v>21</v>
      </c>
      <c r="F56" s="67">
        <v>900</v>
      </c>
      <c r="G56" s="67">
        <v>700</v>
      </c>
      <c r="H56" s="67">
        <v>500</v>
      </c>
      <c r="I56" s="19"/>
    </row>
    <row r="57" spans="1:9" ht="60.75" customHeight="1">
      <c r="A57" s="46">
        <f t="shared" si="0"/>
        <v>50</v>
      </c>
      <c r="B57" s="39" t="s">
        <v>70</v>
      </c>
      <c r="C57" s="34" t="s">
        <v>92</v>
      </c>
      <c r="D57" s="34"/>
      <c r="E57" s="34"/>
      <c r="F57" s="69">
        <f>F58+F64+F68+F73</f>
        <v>1885.5000000000002</v>
      </c>
      <c r="G57" s="69">
        <f t="shared" ref="G57:H57" si="13">G58+G64+G68+G73</f>
        <v>1694.1000000000001</v>
      </c>
      <c r="H57" s="69">
        <f t="shared" si="13"/>
        <v>1475.6000000000001</v>
      </c>
      <c r="I57" s="19"/>
    </row>
    <row r="58" spans="1:9" ht="126" customHeight="1">
      <c r="A58" s="44">
        <f>SUM(A57+1)</f>
        <v>51</v>
      </c>
      <c r="B58" s="45" t="s">
        <v>139</v>
      </c>
      <c r="C58" s="24" t="s">
        <v>93</v>
      </c>
      <c r="D58" s="34"/>
      <c r="E58" s="34"/>
      <c r="F58" s="68">
        <f t="shared" ref="F58:H61" si="14">SUM(F59)</f>
        <v>1162.4000000000001</v>
      </c>
      <c r="G58" s="68">
        <f t="shared" si="14"/>
        <v>1048.4000000000001</v>
      </c>
      <c r="H58" s="68">
        <f t="shared" si="14"/>
        <v>859.5</v>
      </c>
      <c r="I58" s="19"/>
    </row>
    <row r="59" spans="1:9" ht="93" customHeight="1">
      <c r="A59" s="15">
        <f t="shared" si="0"/>
        <v>52</v>
      </c>
      <c r="B59" s="42" t="s">
        <v>40</v>
      </c>
      <c r="C59" s="22" t="s">
        <v>93</v>
      </c>
      <c r="D59" s="22" t="s">
        <v>41</v>
      </c>
      <c r="E59" s="21"/>
      <c r="F59" s="66">
        <f t="shared" si="14"/>
        <v>1162.4000000000001</v>
      </c>
      <c r="G59" s="66">
        <f t="shared" si="14"/>
        <v>1048.4000000000001</v>
      </c>
      <c r="H59" s="66">
        <f t="shared" si="14"/>
        <v>859.5</v>
      </c>
      <c r="I59" s="19"/>
    </row>
    <row r="60" spans="1:9" ht="30">
      <c r="A60" s="15">
        <f t="shared" si="0"/>
        <v>53</v>
      </c>
      <c r="B60" s="42" t="s">
        <v>44</v>
      </c>
      <c r="C60" s="22" t="s">
        <v>93</v>
      </c>
      <c r="D60" s="22" t="s">
        <v>42</v>
      </c>
      <c r="E60" s="21"/>
      <c r="F60" s="66">
        <f t="shared" si="14"/>
        <v>1162.4000000000001</v>
      </c>
      <c r="G60" s="66">
        <f t="shared" si="14"/>
        <v>1048.4000000000001</v>
      </c>
      <c r="H60" s="66">
        <f t="shared" si="14"/>
        <v>859.5</v>
      </c>
      <c r="I60" s="19"/>
    </row>
    <row r="61" spans="1:9" ht="23.25" customHeight="1">
      <c r="A61" s="15">
        <f t="shared" si="0"/>
        <v>54</v>
      </c>
      <c r="B61" s="43" t="s">
        <v>71</v>
      </c>
      <c r="C61" s="22" t="s">
        <v>93</v>
      </c>
      <c r="D61" s="22" t="s">
        <v>42</v>
      </c>
      <c r="E61" s="22" t="s">
        <v>52</v>
      </c>
      <c r="F61" s="66">
        <f t="shared" si="14"/>
        <v>1162.4000000000001</v>
      </c>
      <c r="G61" s="66">
        <f t="shared" si="14"/>
        <v>1048.4000000000001</v>
      </c>
      <c r="H61" s="66">
        <f t="shared" si="14"/>
        <v>859.5</v>
      </c>
      <c r="I61" s="19"/>
    </row>
    <row r="62" spans="1:9" ht="16.5" customHeight="1" thickBot="1">
      <c r="A62" s="26">
        <f t="shared" si="0"/>
        <v>55</v>
      </c>
      <c r="B62" s="27" t="s">
        <v>55</v>
      </c>
      <c r="C62" s="28" t="s">
        <v>93</v>
      </c>
      <c r="D62" s="28" t="s">
        <v>42</v>
      </c>
      <c r="E62" s="29" t="s">
        <v>31</v>
      </c>
      <c r="F62" s="67">
        <v>1162.4000000000001</v>
      </c>
      <c r="G62" s="67">
        <v>1048.4000000000001</v>
      </c>
      <c r="H62" s="67">
        <v>859.5</v>
      </c>
      <c r="I62" s="19"/>
    </row>
    <row r="63" spans="1:9" ht="125.25" customHeight="1">
      <c r="A63" s="31">
        <f>A62+1</f>
        <v>56</v>
      </c>
      <c r="B63" s="45" t="s">
        <v>139</v>
      </c>
      <c r="C63" s="24" t="s">
        <v>94</v>
      </c>
      <c r="D63" s="24"/>
      <c r="E63" s="34"/>
      <c r="F63" s="68">
        <f>SUM(F64)</f>
        <v>704.7</v>
      </c>
      <c r="G63" s="68">
        <f t="shared" ref="G63:H63" si="15">SUM(G64)</f>
        <v>627.29999999999995</v>
      </c>
      <c r="H63" s="68">
        <f t="shared" si="15"/>
        <v>597.70000000000005</v>
      </c>
      <c r="I63" s="19"/>
    </row>
    <row r="64" spans="1:9" ht="35.25" customHeight="1">
      <c r="A64" s="15">
        <f t="shared" si="0"/>
        <v>57</v>
      </c>
      <c r="B64" s="25" t="s">
        <v>38</v>
      </c>
      <c r="C64" s="22" t="s">
        <v>94</v>
      </c>
      <c r="D64" s="22" t="s">
        <v>36</v>
      </c>
      <c r="E64" s="21"/>
      <c r="F64" s="66">
        <f t="shared" ref="F64:H66" si="16">SUM(F65)</f>
        <v>704.7</v>
      </c>
      <c r="G64" s="66">
        <f t="shared" si="16"/>
        <v>627.29999999999995</v>
      </c>
      <c r="H64" s="66">
        <f t="shared" si="16"/>
        <v>597.70000000000005</v>
      </c>
      <c r="I64" s="19"/>
    </row>
    <row r="65" spans="1:9" ht="45">
      <c r="A65" s="15">
        <f t="shared" si="0"/>
        <v>58</v>
      </c>
      <c r="B65" s="25" t="s">
        <v>39</v>
      </c>
      <c r="C65" s="22" t="s">
        <v>94</v>
      </c>
      <c r="D65" s="22" t="s">
        <v>37</v>
      </c>
      <c r="E65" s="21"/>
      <c r="F65" s="66">
        <f t="shared" si="16"/>
        <v>704.7</v>
      </c>
      <c r="G65" s="66">
        <f t="shared" si="16"/>
        <v>627.29999999999995</v>
      </c>
      <c r="H65" s="66">
        <f t="shared" si="16"/>
        <v>597.70000000000005</v>
      </c>
      <c r="I65" s="19"/>
    </row>
    <row r="66" spans="1:9" ht="18" customHeight="1">
      <c r="A66" s="15">
        <f t="shared" si="0"/>
        <v>59</v>
      </c>
      <c r="B66" s="43" t="s">
        <v>71</v>
      </c>
      <c r="C66" s="22" t="s">
        <v>94</v>
      </c>
      <c r="D66" s="22" t="s">
        <v>37</v>
      </c>
      <c r="E66" s="22" t="s">
        <v>52</v>
      </c>
      <c r="F66" s="66">
        <f t="shared" si="16"/>
        <v>704.7</v>
      </c>
      <c r="G66" s="66">
        <f t="shared" si="16"/>
        <v>627.29999999999995</v>
      </c>
      <c r="H66" s="66">
        <f t="shared" si="16"/>
        <v>597.70000000000005</v>
      </c>
      <c r="I66" s="19"/>
    </row>
    <row r="67" spans="1:9" ht="79.5" customHeight="1" thickBot="1">
      <c r="A67" s="26">
        <f t="shared" si="0"/>
        <v>60</v>
      </c>
      <c r="B67" s="30" t="s">
        <v>53</v>
      </c>
      <c r="C67" s="28" t="s">
        <v>94</v>
      </c>
      <c r="D67" s="28" t="s">
        <v>37</v>
      </c>
      <c r="E67" s="29" t="s">
        <v>30</v>
      </c>
      <c r="F67" s="67">
        <v>704.7</v>
      </c>
      <c r="G67" s="67">
        <v>627.29999999999995</v>
      </c>
      <c r="H67" s="67">
        <v>597.70000000000005</v>
      </c>
      <c r="I67" s="19"/>
    </row>
    <row r="68" spans="1:9" s="48" customFormat="1" ht="153.75" customHeight="1">
      <c r="A68" s="31">
        <f>SUM(A67)+1</f>
        <v>61</v>
      </c>
      <c r="B68" s="45" t="s">
        <v>140</v>
      </c>
      <c r="C68" s="24" t="s">
        <v>111</v>
      </c>
      <c r="D68" s="24"/>
      <c r="E68" s="34"/>
      <c r="F68" s="68">
        <f>SUM(F72)</f>
        <v>16.899999999999999</v>
      </c>
      <c r="G68" s="68">
        <f>SUM(G72)</f>
        <v>16.899999999999999</v>
      </c>
      <c r="H68" s="68">
        <f>SUM(H72)</f>
        <v>16.899999999999999</v>
      </c>
      <c r="I68" s="47"/>
    </row>
    <row r="69" spans="1:9" s="48" customFormat="1" ht="30">
      <c r="A69" s="31">
        <f t="shared" ref="A69:A73" si="17">A68+1</f>
        <v>62</v>
      </c>
      <c r="B69" s="25" t="s">
        <v>112</v>
      </c>
      <c r="C69" s="22" t="s">
        <v>111</v>
      </c>
      <c r="D69" s="22" t="s">
        <v>113</v>
      </c>
      <c r="E69" s="21"/>
      <c r="F69" s="66">
        <f t="shared" ref="F69:H71" si="18">SUM(F70)</f>
        <v>16.899999999999999</v>
      </c>
      <c r="G69" s="66">
        <f t="shared" si="18"/>
        <v>16.899999999999999</v>
      </c>
      <c r="H69" s="66">
        <f t="shared" si="18"/>
        <v>16.899999999999999</v>
      </c>
      <c r="I69" s="47"/>
    </row>
    <row r="70" spans="1:9" s="48" customFormat="1" ht="30">
      <c r="A70" s="15">
        <f t="shared" si="17"/>
        <v>63</v>
      </c>
      <c r="B70" s="25" t="s">
        <v>114</v>
      </c>
      <c r="C70" s="22" t="s">
        <v>111</v>
      </c>
      <c r="D70" s="22" t="s">
        <v>115</v>
      </c>
      <c r="E70" s="21"/>
      <c r="F70" s="66">
        <f t="shared" si="18"/>
        <v>16.899999999999999</v>
      </c>
      <c r="G70" s="66">
        <f t="shared" si="18"/>
        <v>16.899999999999999</v>
      </c>
      <c r="H70" s="66">
        <f t="shared" si="18"/>
        <v>16.899999999999999</v>
      </c>
      <c r="I70" s="47"/>
    </row>
    <row r="71" spans="1:9" s="48" customFormat="1">
      <c r="A71" s="15">
        <f t="shared" si="17"/>
        <v>64</v>
      </c>
      <c r="B71" s="43" t="s">
        <v>116</v>
      </c>
      <c r="C71" s="22" t="s">
        <v>111</v>
      </c>
      <c r="D71" s="22" t="s">
        <v>115</v>
      </c>
      <c r="E71" s="22" t="s">
        <v>117</v>
      </c>
      <c r="F71" s="66">
        <f t="shared" si="18"/>
        <v>16.899999999999999</v>
      </c>
      <c r="G71" s="66">
        <f t="shared" si="18"/>
        <v>16.899999999999999</v>
      </c>
      <c r="H71" s="66">
        <f t="shared" si="18"/>
        <v>16.899999999999999</v>
      </c>
      <c r="I71" s="47"/>
    </row>
    <row r="72" spans="1:9" s="48" customFormat="1" ht="15.75" thickBot="1">
      <c r="A72" s="26">
        <f t="shared" si="17"/>
        <v>65</v>
      </c>
      <c r="B72" s="49" t="s">
        <v>118</v>
      </c>
      <c r="C72" s="28" t="s">
        <v>111</v>
      </c>
      <c r="D72" s="28" t="s">
        <v>115</v>
      </c>
      <c r="E72" s="29" t="s">
        <v>119</v>
      </c>
      <c r="F72" s="67">
        <v>16.899999999999999</v>
      </c>
      <c r="G72" s="67">
        <v>16.899999999999999</v>
      </c>
      <c r="H72" s="67">
        <v>16.899999999999999</v>
      </c>
      <c r="I72" s="47"/>
    </row>
    <row r="73" spans="1:9" ht="167.25" customHeight="1">
      <c r="A73" s="31">
        <f t="shared" si="17"/>
        <v>66</v>
      </c>
      <c r="B73" s="45" t="s">
        <v>141</v>
      </c>
      <c r="C73" s="24" t="s">
        <v>95</v>
      </c>
      <c r="D73" s="24"/>
      <c r="E73" s="34"/>
      <c r="F73" s="68">
        <f>SUM(F74)</f>
        <v>1.5</v>
      </c>
      <c r="G73" s="68">
        <f>SUM(G74)</f>
        <v>1.5</v>
      </c>
      <c r="H73" s="68">
        <f>SUM(H74)</f>
        <v>1.5</v>
      </c>
      <c r="I73" s="19"/>
    </row>
    <row r="74" spans="1:9">
      <c r="A74" s="15">
        <f t="shared" ref="A74:A144" si="19">A73+1</f>
        <v>67</v>
      </c>
      <c r="B74" s="25" t="s">
        <v>48</v>
      </c>
      <c r="C74" s="22" t="s">
        <v>95</v>
      </c>
      <c r="D74" s="22" t="s">
        <v>47</v>
      </c>
      <c r="E74" s="21"/>
      <c r="F74" s="66">
        <f t="shared" ref="F74:H76" si="20">SUM(F75)</f>
        <v>1.5</v>
      </c>
      <c r="G74" s="66">
        <f t="shared" si="20"/>
        <v>1.5</v>
      </c>
      <c r="H74" s="66">
        <f t="shared" si="20"/>
        <v>1.5</v>
      </c>
      <c r="I74" s="19"/>
    </row>
    <row r="75" spans="1:9">
      <c r="A75" s="15">
        <f t="shared" si="19"/>
        <v>68</v>
      </c>
      <c r="B75" s="25" t="s">
        <v>49</v>
      </c>
      <c r="C75" s="22" t="s">
        <v>95</v>
      </c>
      <c r="D75" s="22" t="s">
        <v>17</v>
      </c>
      <c r="E75" s="21"/>
      <c r="F75" s="66">
        <f t="shared" si="20"/>
        <v>1.5</v>
      </c>
      <c r="G75" s="66">
        <f t="shared" si="20"/>
        <v>1.5</v>
      </c>
      <c r="H75" s="66">
        <f t="shared" si="20"/>
        <v>1.5</v>
      </c>
      <c r="I75" s="19"/>
    </row>
    <row r="76" spans="1:9" ht="23.25" customHeight="1">
      <c r="A76" s="15">
        <f t="shared" si="19"/>
        <v>69</v>
      </c>
      <c r="B76" s="43" t="s">
        <v>71</v>
      </c>
      <c r="C76" s="22" t="s">
        <v>95</v>
      </c>
      <c r="D76" s="22" t="s">
        <v>17</v>
      </c>
      <c r="E76" s="22" t="s">
        <v>52</v>
      </c>
      <c r="F76" s="66">
        <f t="shared" si="20"/>
        <v>1.5</v>
      </c>
      <c r="G76" s="66">
        <f t="shared" si="20"/>
        <v>1.5</v>
      </c>
      <c r="H76" s="66">
        <f t="shared" si="20"/>
        <v>1.5</v>
      </c>
      <c r="I76" s="19"/>
    </row>
    <row r="77" spans="1:9" ht="63" customHeight="1" thickBot="1">
      <c r="A77" s="26">
        <f t="shared" si="19"/>
        <v>70</v>
      </c>
      <c r="B77" s="49" t="s">
        <v>73</v>
      </c>
      <c r="C77" s="28" t="s">
        <v>95</v>
      </c>
      <c r="D77" s="28" t="s">
        <v>17</v>
      </c>
      <c r="E77" s="29" t="s">
        <v>72</v>
      </c>
      <c r="F77" s="67">
        <v>1.5</v>
      </c>
      <c r="G77" s="67">
        <v>1.5</v>
      </c>
      <c r="H77" s="67">
        <v>1.5</v>
      </c>
      <c r="I77" s="19"/>
    </row>
    <row r="78" spans="1:9" ht="123" customHeight="1">
      <c r="A78" s="32">
        <f t="shared" si="19"/>
        <v>71</v>
      </c>
      <c r="B78" s="39" t="s">
        <v>142</v>
      </c>
      <c r="C78" s="34" t="s">
        <v>122</v>
      </c>
      <c r="D78" s="24"/>
      <c r="E78" s="24"/>
      <c r="F78" s="68">
        <f t="shared" ref="F78:H86" si="21">F79</f>
        <v>3</v>
      </c>
      <c r="G78" s="68">
        <f t="shared" si="21"/>
        <v>3</v>
      </c>
      <c r="H78" s="68">
        <f t="shared" si="21"/>
        <v>3</v>
      </c>
      <c r="I78" s="19"/>
    </row>
    <row r="79" spans="1:9" ht="165.75" customHeight="1">
      <c r="A79" s="15">
        <f t="shared" si="19"/>
        <v>72</v>
      </c>
      <c r="B79" s="25" t="s">
        <v>143</v>
      </c>
      <c r="C79" s="22" t="s">
        <v>123</v>
      </c>
      <c r="D79" s="22"/>
      <c r="E79" s="22"/>
      <c r="F79" s="66">
        <f>SUM(F80+F84)</f>
        <v>3</v>
      </c>
      <c r="G79" s="66">
        <f>G84</f>
        <v>3</v>
      </c>
      <c r="H79" s="66">
        <f>H84</f>
        <v>3</v>
      </c>
      <c r="I79" s="19"/>
    </row>
    <row r="80" spans="1:9" ht="95.25" customHeight="1">
      <c r="A80" s="15">
        <f t="shared" si="19"/>
        <v>73</v>
      </c>
      <c r="B80" s="42" t="s">
        <v>40</v>
      </c>
      <c r="C80" s="22" t="s">
        <v>123</v>
      </c>
      <c r="D80" s="22" t="s">
        <v>41</v>
      </c>
      <c r="E80" s="22"/>
      <c r="F80" s="66">
        <f t="shared" ref="F80:H82" si="22">F81</f>
        <v>2</v>
      </c>
      <c r="G80" s="66">
        <f t="shared" si="22"/>
        <v>0</v>
      </c>
      <c r="H80" s="66">
        <f t="shared" si="22"/>
        <v>0</v>
      </c>
      <c r="I80" s="19"/>
    </row>
    <row r="81" spans="1:9" ht="46.5" customHeight="1">
      <c r="A81" s="15">
        <f t="shared" si="19"/>
        <v>74</v>
      </c>
      <c r="B81" s="42" t="s">
        <v>44</v>
      </c>
      <c r="C81" s="22" t="s">
        <v>123</v>
      </c>
      <c r="D81" s="22" t="s">
        <v>42</v>
      </c>
      <c r="E81" s="22"/>
      <c r="F81" s="66">
        <f t="shared" si="22"/>
        <v>2</v>
      </c>
      <c r="G81" s="66">
        <f t="shared" si="22"/>
        <v>0</v>
      </c>
      <c r="H81" s="66">
        <f t="shared" si="22"/>
        <v>0</v>
      </c>
      <c r="I81" s="19"/>
    </row>
    <row r="82" spans="1:9" ht="18.75" customHeight="1">
      <c r="A82" s="15">
        <f t="shared" si="19"/>
        <v>75</v>
      </c>
      <c r="B82" s="25" t="s">
        <v>126</v>
      </c>
      <c r="C82" s="22" t="s">
        <v>123</v>
      </c>
      <c r="D82" s="22" t="s">
        <v>42</v>
      </c>
      <c r="E82" s="22" t="s">
        <v>43</v>
      </c>
      <c r="F82" s="66">
        <f t="shared" si="22"/>
        <v>2</v>
      </c>
      <c r="G82" s="66">
        <f t="shared" si="22"/>
        <v>0</v>
      </c>
      <c r="H82" s="66">
        <f t="shared" si="22"/>
        <v>0</v>
      </c>
      <c r="I82" s="19"/>
    </row>
    <row r="83" spans="1:9" ht="34.5" customHeight="1" thickBot="1">
      <c r="A83" s="15">
        <f t="shared" si="19"/>
        <v>76</v>
      </c>
      <c r="B83" s="41" t="s">
        <v>80</v>
      </c>
      <c r="C83" s="22" t="s">
        <v>123</v>
      </c>
      <c r="D83" s="22" t="s">
        <v>42</v>
      </c>
      <c r="E83" s="21" t="s">
        <v>79</v>
      </c>
      <c r="F83" s="65">
        <v>2</v>
      </c>
      <c r="G83" s="65">
        <v>0</v>
      </c>
      <c r="H83" s="65">
        <v>0</v>
      </c>
      <c r="I83" s="19"/>
    </row>
    <row r="84" spans="1:9" ht="34.5" customHeight="1">
      <c r="A84" s="15">
        <f t="shared" si="19"/>
        <v>77</v>
      </c>
      <c r="B84" s="25" t="s">
        <v>38</v>
      </c>
      <c r="C84" s="22" t="s">
        <v>123</v>
      </c>
      <c r="D84" s="22" t="s">
        <v>36</v>
      </c>
      <c r="E84" s="22"/>
      <c r="F84" s="66">
        <f t="shared" si="21"/>
        <v>1</v>
      </c>
      <c r="G84" s="66">
        <f t="shared" si="21"/>
        <v>3</v>
      </c>
      <c r="H84" s="66">
        <f t="shared" si="21"/>
        <v>3</v>
      </c>
      <c r="I84" s="19"/>
    </row>
    <row r="85" spans="1:9" ht="49.5" customHeight="1">
      <c r="A85" s="15">
        <f t="shared" si="19"/>
        <v>78</v>
      </c>
      <c r="B85" s="25" t="s">
        <v>39</v>
      </c>
      <c r="C85" s="22" t="s">
        <v>123</v>
      </c>
      <c r="D85" s="22" t="s">
        <v>37</v>
      </c>
      <c r="E85" s="22"/>
      <c r="F85" s="66">
        <f t="shared" si="21"/>
        <v>1</v>
      </c>
      <c r="G85" s="66">
        <f t="shared" si="21"/>
        <v>3</v>
      </c>
      <c r="H85" s="66">
        <f t="shared" si="21"/>
        <v>3</v>
      </c>
      <c r="I85" s="19"/>
    </row>
    <row r="86" spans="1:9" ht="32.25" customHeight="1">
      <c r="A86" s="15">
        <f t="shared" si="19"/>
        <v>79</v>
      </c>
      <c r="B86" s="25" t="s">
        <v>126</v>
      </c>
      <c r="C86" s="22" t="s">
        <v>123</v>
      </c>
      <c r="D86" s="22" t="s">
        <v>37</v>
      </c>
      <c r="E86" s="22" t="s">
        <v>43</v>
      </c>
      <c r="F86" s="66">
        <f t="shared" si="21"/>
        <v>1</v>
      </c>
      <c r="G86" s="66">
        <f t="shared" si="21"/>
        <v>3</v>
      </c>
      <c r="H86" s="66">
        <f t="shared" si="21"/>
        <v>3</v>
      </c>
      <c r="I86" s="19"/>
    </row>
    <row r="87" spans="1:9" ht="48.75" customHeight="1" thickBot="1">
      <c r="A87" s="26">
        <f t="shared" si="19"/>
        <v>80</v>
      </c>
      <c r="B87" s="41" t="s">
        <v>80</v>
      </c>
      <c r="C87" s="28" t="s">
        <v>123</v>
      </c>
      <c r="D87" s="28" t="s">
        <v>37</v>
      </c>
      <c r="E87" s="29" t="s">
        <v>79</v>
      </c>
      <c r="F87" s="67">
        <v>1</v>
      </c>
      <c r="G87" s="67">
        <v>3</v>
      </c>
      <c r="H87" s="67">
        <v>3</v>
      </c>
      <c r="I87" s="19"/>
    </row>
    <row r="88" spans="1:9" ht="106.5" customHeight="1">
      <c r="A88" s="31">
        <f>A87+1</f>
        <v>81</v>
      </c>
      <c r="B88" s="39" t="s">
        <v>144</v>
      </c>
      <c r="C88" s="34" t="s">
        <v>124</v>
      </c>
      <c r="D88" s="24"/>
      <c r="E88" s="24"/>
      <c r="F88" s="68">
        <f>SUM(F89+F94)</f>
        <v>23</v>
      </c>
      <c r="G88" s="68">
        <f>SUM(G89+G94)</f>
        <v>10</v>
      </c>
      <c r="H88" s="68">
        <f>SUM(H89+H94)</f>
        <v>10</v>
      </c>
      <c r="I88" s="19"/>
    </row>
    <row r="89" spans="1:9" ht="107.25" customHeight="1">
      <c r="A89" s="31">
        <f>A88+1</f>
        <v>82</v>
      </c>
      <c r="B89" s="25" t="s">
        <v>145</v>
      </c>
      <c r="C89" s="22" t="s">
        <v>125</v>
      </c>
      <c r="D89" s="22" t="s">
        <v>36</v>
      </c>
      <c r="E89" s="22"/>
      <c r="F89" s="66">
        <f t="shared" ref="F89:H92" si="23">F90</f>
        <v>3</v>
      </c>
      <c r="G89" s="66">
        <f t="shared" si="23"/>
        <v>5</v>
      </c>
      <c r="H89" s="66">
        <f t="shared" si="23"/>
        <v>5</v>
      </c>
      <c r="I89" s="19"/>
    </row>
    <row r="90" spans="1:9" ht="34.5" customHeight="1">
      <c r="A90" s="31">
        <f>A89+1</f>
        <v>83</v>
      </c>
      <c r="B90" s="25" t="s">
        <v>38</v>
      </c>
      <c r="C90" s="22" t="s">
        <v>125</v>
      </c>
      <c r="D90" s="22" t="s">
        <v>36</v>
      </c>
      <c r="E90" s="22"/>
      <c r="F90" s="66">
        <f t="shared" si="23"/>
        <v>3</v>
      </c>
      <c r="G90" s="66">
        <f t="shared" si="23"/>
        <v>5</v>
      </c>
      <c r="H90" s="66">
        <f t="shared" si="23"/>
        <v>5</v>
      </c>
      <c r="I90" s="19"/>
    </row>
    <row r="91" spans="1:9" ht="51.75" customHeight="1">
      <c r="A91" s="15">
        <f t="shared" si="19"/>
        <v>84</v>
      </c>
      <c r="B91" s="25" t="s">
        <v>39</v>
      </c>
      <c r="C91" s="22" t="s">
        <v>125</v>
      </c>
      <c r="D91" s="22" t="s">
        <v>37</v>
      </c>
      <c r="E91" s="22"/>
      <c r="F91" s="66">
        <f t="shared" si="23"/>
        <v>3</v>
      </c>
      <c r="G91" s="66">
        <f t="shared" si="23"/>
        <v>5</v>
      </c>
      <c r="H91" s="66">
        <f t="shared" si="23"/>
        <v>5</v>
      </c>
      <c r="I91" s="19"/>
    </row>
    <row r="92" spans="1:9" ht="15" customHeight="1">
      <c r="A92" s="15">
        <f t="shared" si="19"/>
        <v>85</v>
      </c>
      <c r="B92" s="25" t="s">
        <v>71</v>
      </c>
      <c r="C92" s="22" t="s">
        <v>125</v>
      </c>
      <c r="D92" s="22" t="s">
        <v>37</v>
      </c>
      <c r="E92" s="22" t="s">
        <v>52</v>
      </c>
      <c r="F92" s="66">
        <f t="shared" si="23"/>
        <v>3</v>
      </c>
      <c r="G92" s="66">
        <f t="shared" si="23"/>
        <v>5</v>
      </c>
      <c r="H92" s="66">
        <f t="shared" si="23"/>
        <v>5</v>
      </c>
      <c r="I92" s="19"/>
    </row>
    <row r="93" spans="1:9" ht="81.75" customHeight="1" thickBot="1">
      <c r="A93" s="26">
        <f t="shared" si="19"/>
        <v>86</v>
      </c>
      <c r="B93" s="41" t="s">
        <v>53</v>
      </c>
      <c r="C93" s="28" t="s">
        <v>125</v>
      </c>
      <c r="D93" s="28" t="s">
        <v>37</v>
      </c>
      <c r="E93" s="29" t="s">
        <v>30</v>
      </c>
      <c r="F93" s="67">
        <v>3</v>
      </c>
      <c r="G93" s="67">
        <v>5</v>
      </c>
      <c r="H93" s="67">
        <v>5</v>
      </c>
      <c r="I93" s="19"/>
    </row>
    <row r="94" spans="1:9" ht="107.25" customHeight="1">
      <c r="A94" s="15">
        <f>A93+1</f>
        <v>87</v>
      </c>
      <c r="B94" s="25" t="s">
        <v>145</v>
      </c>
      <c r="C94" s="22" t="s">
        <v>127</v>
      </c>
      <c r="D94" s="22" t="s">
        <v>36</v>
      </c>
      <c r="E94" s="22"/>
      <c r="F94" s="66">
        <f t="shared" ref="F94:H97" si="24">F95</f>
        <v>20</v>
      </c>
      <c r="G94" s="66">
        <f t="shared" si="24"/>
        <v>5</v>
      </c>
      <c r="H94" s="66">
        <f t="shared" si="24"/>
        <v>5</v>
      </c>
      <c r="I94" s="19"/>
    </row>
    <row r="95" spans="1:9" ht="36" customHeight="1">
      <c r="A95" s="15">
        <f>A94+1</f>
        <v>88</v>
      </c>
      <c r="B95" s="25" t="s">
        <v>38</v>
      </c>
      <c r="C95" s="22" t="s">
        <v>127</v>
      </c>
      <c r="D95" s="22" t="s">
        <v>36</v>
      </c>
      <c r="E95" s="22"/>
      <c r="F95" s="66">
        <f t="shared" si="24"/>
        <v>20</v>
      </c>
      <c r="G95" s="66">
        <f t="shared" si="24"/>
        <v>5</v>
      </c>
      <c r="H95" s="66">
        <f t="shared" si="24"/>
        <v>5</v>
      </c>
      <c r="I95" s="19"/>
    </row>
    <row r="96" spans="1:9" ht="48.75" customHeight="1">
      <c r="A96" s="15">
        <f t="shared" si="19"/>
        <v>89</v>
      </c>
      <c r="B96" s="25" t="s">
        <v>39</v>
      </c>
      <c r="C96" s="22" t="s">
        <v>127</v>
      </c>
      <c r="D96" s="22" t="s">
        <v>37</v>
      </c>
      <c r="E96" s="22"/>
      <c r="F96" s="66">
        <f t="shared" si="24"/>
        <v>20</v>
      </c>
      <c r="G96" s="66">
        <f t="shared" si="24"/>
        <v>5</v>
      </c>
      <c r="H96" s="66">
        <f t="shared" si="24"/>
        <v>5</v>
      </c>
      <c r="I96" s="19"/>
    </row>
    <row r="97" spans="1:9" ht="17.25" customHeight="1">
      <c r="A97" s="15">
        <f t="shared" si="19"/>
        <v>90</v>
      </c>
      <c r="B97" s="25" t="s">
        <v>128</v>
      </c>
      <c r="C97" s="22" t="s">
        <v>127</v>
      </c>
      <c r="D97" s="22" t="s">
        <v>37</v>
      </c>
      <c r="E97" s="22" t="s">
        <v>46</v>
      </c>
      <c r="F97" s="66">
        <f t="shared" si="24"/>
        <v>20</v>
      </c>
      <c r="G97" s="66">
        <f t="shared" si="24"/>
        <v>5</v>
      </c>
      <c r="H97" s="66">
        <f t="shared" si="24"/>
        <v>5</v>
      </c>
      <c r="I97" s="19"/>
    </row>
    <row r="98" spans="1:9" ht="18.75" customHeight="1" thickBot="1">
      <c r="A98" s="26">
        <f t="shared" si="19"/>
        <v>91</v>
      </c>
      <c r="B98" s="41" t="s">
        <v>18</v>
      </c>
      <c r="C98" s="28" t="s">
        <v>127</v>
      </c>
      <c r="D98" s="28" t="s">
        <v>37</v>
      </c>
      <c r="E98" s="29" t="s">
        <v>19</v>
      </c>
      <c r="F98" s="67">
        <v>20</v>
      </c>
      <c r="G98" s="67">
        <v>5</v>
      </c>
      <c r="H98" s="67">
        <v>5</v>
      </c>
      <c r="I98" s="19"/>
    </row>
    <row r="99" spans="1:9" ht="47.25" customHeight="1">
      <c r="A99" s="31">
        <f>A98+1</f>
        <v>92</v>
      </c>
      <c r="B99" s="50" t="s">
        <v>66</v>
      </c>
      <c r="C99" s="51" t="s">
        <v>96</v>
      </c>
      <c r="D99" s="51"/>
      <c r="E99" s="51"/>
      <c r="F99" s="71">
        <f t="shared" ref="F99:H104" si="25">F100</f>
        <v>119.3</v>
      </c>
      <c r="G99" s="71">
        <f t="shared" si="25"/>
        <v>119.3</v>
      </c>
      <c r="H99" s="71">
        <f t="shared" si="25"/>
        <v>119.3</v>
      </c>
      <c r="I99" s="19"/>
    </row>
    <row r="100" spans="1:9" ht="81" customHeight="1">
      <c r="A100" s="15">
        <f t="shared" si="19"/>
        <v>93</v>
      </c>
      <c r="B100" s="52" t="s">
        <v>146</v>
      </c>
      <c r="C100" s="21" t="s">
        <v>97</v>
      </c>
      <c r="D100" s="21"/>
      <c r="E100" s="21"/>
      <c r="F100" s="65">
        <f t="shared" si="25"/>
        <v>119.3</v>
      </c>
      <c r="G100" s="65">
        <f t="shared" si="25"/>
        <v>119.3</v>
      </c>
      <c r="H100" s="65">
        <f t="shared" si="25"/>
        <v>119.3</v>
      </c>
      <c r="I100" s="19"/>
    </row>
    <row r="101" spans="1:9" ht="125.25" customHeight="1">
      <c r="A101" s="15">
        <f t="shared" si="19"/>
        <v>94</v>
      </c>
      <c r="B101" s="25" t="s">
        <v>110</v>
      </c>
      <c r="C101" s="22" t="s">
        <v>109</v>
      </c>
      <c r="D101" s="22"/>
      <c r="E101" s="22"/>
      <c r="F101" s="66">
        <f t="shared" si="25"/>
        <v>119.3</v>
      </c>
      <c r="G101" s="66">
        <f t="shared" si="25"/>
        <v>119.3</v>
      </c>
      <c r="H101" s="66">
        <f t="shared" si="25"/>
        <v>119.3</v>
      </c>
      <c r="I101" s="19"/>
    </row>
    <row r="102" spans="1:9" ht="16.149999999999999" customHeight="1">
      <c r="A102" s="15">
        <f t="shared" si="19"/>
        <v>95</v>
      </c>
      <c r="B102" s="25" t="s">
        <v>48</v>
      </c>
      <c r="C102" s="22" t="s">
        <v>109</v>
      </c>
      <c r="D102" s="22" t="s">
        <v>47</v>
      </c>
      <c r="E102" s="22"/>
      <c r="F102" s="66">
        <f t="shared" si="25"/>
        <v>119.3</v>
      </c>
      <c r="G102" s="66">
        <f t="shared" si="25"/>
        <v>119.3</v>
      </c>
      <c r="H102" s="66">
        <f t="shared" si="25"/>
        <v>119.3</v>
      </c>
      <c r="I102" s="19"/>
    </row>
    <row r="103" spans="1:9" ht="16.5" customHeight="1">
      <c r="A103" s="15">
        <f t="shared" si="19"/>
        <v>96</v>
      </c>
      <c r="B103" s="25" t="s">
        <v>49</v>
      </c>
      <c r="C103" s="22" t="s">
        <v>109</v>
      </c>
      <c r="D103" s="22" t="s">
        <v>17</v>
      </c>
      <c r="E103" s="22"/>
      <c r="F103" s="66">
        <f t="shared" si="25"/>
        <v>119.3</v>
      </c>
      <c r="G103" s="66">
        <f t="shared" si="25"/>
        <v>119.3</v>
      </c>
      <c r="H103" s="66">
        <f t="shared" si="25"/>
        <v>119.3</v>
      </c>
      <c r="I103" s="19"/>
    </row>
    <row r="104" spans="1:9" ht="18.75" customHeight="1">
      <c r="A104" s="15">
        <f t="shared" si="19"/>
        <v>97</v>
      </c>
      <c r="B104" s="42" t="s">
        <v>74</v>
      </c>
      <c r="C104" s="22" t="s">
        <v>109</v>
      </c>
      <c r="D104" s="22" t="s">
        <v>17</v>
      </c>
      <c r="E104" s="22" t="s">
        <v>50</v>
      </c>
      <c r="F104" s="66">
        <f t="shared" si="25"/>
        <v>119.3</v>
      </c>
      <c r="G104" s="66">
        <f t="shared" si="25"/>
        <v>119.3</v>
      </c>
      <c r="H104" s="66">
        <f t="shared" si="25"/>
        <v>119.3</v>
      </c>
      <c r="I104" s="19"/>
    </row>
    <row r="105" spans="1:9" ht="20.25" customHeight="1" thickBot="1">
      <c r="A105" s="26">
        <f t="shared" si="19"/>
        <v>98</v>
      </c>
      <c r="B105" s="30" t="s">
        <v>51</v>
      </c>
      <c r="C105" s="28" t="s">
        <v>109</v>
      </c>
      <c r="D105" s="28" t="s">
        <v>17</v>
      </c>
      <c r="E105" s="29" t="s">
        <v>22</v>
      </c>
      <c r="F105" s="67">
        <v>119.3</v>
      </c>
      <c r="G105" s="67">
        <v>119.3</v>
      </c>
      <c r="H105" s="67">
        <v>119.3</v>
      </c>
      <c r="I105" s="19"/>
    </row>
    <row r="106" spans="1:9" ht="34.5" customHeight="1">
      <c r="A106" s="31">
        <f t="shared" si="19"/>
        <v>99</v>
      </c>
      <c r="B106" s="53" t="s">
        <v>23</v>
      </c>
      <c r="C106" s="24" t="s">
        <v>98</v>
      </c>
      <c r="D106" s="24"/>
      <c r="E106" s="24"/>
      <c r="F106" s="71">
        <f t="shared" ref="F106:H107" si="26">F107</f>
        <v>1021</v>
      </c>
      <c r="G106" s="71">
        <f t="shared" si="26"/>
        <v>1021</v>
      </c>
      <c r="H106" s="71">
        <f t="shared" si="26"/>
        <v>1123.0999999999999</v>
      </c>
      <c r="I106" s="19"/>
    </row>
    <row r="107" spans="1:9" ht="49.5" customHeight="1">
      <c r="A107" s="15">
        <f t="shared" si="19"/>
        <v>100</v>
      </c>
      <c r="B107" s="54" t="s">
        <v>24</v>
      </c>
      <c r="C107" s="22" t="s">
        <v>99</v>
      </c>
      <c r="D107" s="22"/>
      <c r="E107" s="22"/>
      <c r="F107" s="66">
        <f>F108</f>
        <v>1021</v>
      </c>
      <c r="G107" s="66">
        <f t="shared" si="26"/>
        <v>1021</v>
      </c>
      <c r="H107" s="66">
        <f t="shared" si="26"/>
        <v>1123.0999999999999</v>
      </c>
      <c r="I107" s="19"/>
    </row>
    <row r="108" spans="1:9" ht="46.5" customHeight="1">
      <c r="A108" s="15">
        <f>SUM(A107+1)</f>
        <v>101</v>
      </c>
      <c r="B108" s="25" t="s">
        <v>25</v>
      </c>
      <c r="C108" s="22" t="s">
        <v>100</v>
      </c>
      <c r="D108" s="22"/>
      <c r="E108" s="22"/>
      <c r="F108" s="66">
        <f>F112</f>
        <v>1021</v>
      </c>
      <c r="G108" s="66">
        <f>G112</f>
        <v>1021</v>
      </c>
      <c r="H108" s="66">
        <f>H112</f>
        <v>1123.0999999999999</v>
      </c>
      <c r="I108" s="19"/>
    </row>
    <row r="109" spans="1:9" ht="94.5" customHeight="1">
      <c r="A109" s="15">
        <f t="shared" si="19"/>
        <v>102</v>
      </c>
      <c r="B109" s="42" t="s">
        <v>40</v>
      </c>
      <c r="C109" s="22" t="s">
        <v>100</v>
      </c>
      <c r="D109" s="22" t="s">
        <v>41</v>
      </c>
      <c r="E109" s="22"/>
      <c r="F109" s="66">
        <f t="shared" ref="F109:H111" si="27">F110</f>
        <v>1021</v>
      </c>
      <c r="G109" s="66">
        <f t="shared" si="27"/>
        <v>1021</v>
      </c>
      <c r="H109" s="66">
        <f t="shared" si="27"/>
        <v>1123.0999999999999</v>
      </c>
      <c r="I109" s="19"/>
    </row>
    <row r="110" spans="1:9" ht="45" customHeight="1">
      <c r="A110" s="15">
        <f t="shared" si="19"/>
        <v>103</v>
      </c>
      <c r="B110" s="42" t="s">
        <v>44</v>
      </c>
      <c r="C110" s="22" t="s">
        <v>100</v>
      </c>
      <c r="D110" s="22" t="s">
        <v>42</v>
      </c>
      <c r="E110" s="22"/>
      <c r="F110" s="66">
        <f t="shared" si="27"/>
        <v>1021</v>
      </c>
      <c r="G110" s="66">
        <f t="shared" si="27"/>
        <v>1021</v>
      </c>
      <c r="H110" s="66">
        <f t="shared" si="27"/>
        <v>1123.0999999999999</v>
      </c>
      <c r="I110" s="19"/>
    </row>
    <row r="111" spans="1:9" ht="14.25" customHeight="1">
      <c r="A111" s="15">
        <f t="shared" si="19"/>
        <v>104</v>
      </c>
      <c r="B111" s="43" t="s">
        <v>71</v>
      </c>
      <c r="C111" s="22" t="s">
        <v>100</v>
      </c>
      <c r="D111" s="22" t="s">
        <v>42</v>
      </c>
      <c r="E111" s="22" t="s">
        <v>52</v>
      </c>
      <c r="F111" s="66">
        <f t="shared" si="27"/>
        <v>1021</v>
      </c>
      <c r="G111" s="66">
        <f t="shared" si="27"/>
        <v>1021</v>
      </c>
      <c r="H111" s="66">
        <f t="shared" si="27"/>
        <v>1123.0999999999999</v>
      </c>
      <c r="I111" s="19"/>
    </row>
    <row r="112" spans="1:9" ht="46.5" customHeight="1" thickBot="1">
      <c r="A112" s="26">
        <f t="shared" si="19"/>
        <v>105</v>
      </c>
      <c r="B112" s="30" t="s">
        <v>54</v>
      </c>
      <c r="C112" s="28" t="s">
        <v>100</v>
      </c>
      <c r="D112" s="28" t="s">
        <v>42</v>
      </c>
      <c r="E112" s="29" t="s">
        <v>26</v>
      </c>
      <c r="F112" s="67">
        <v>1021</v>
      </c>
      <c r="G112" s="67">
        <v>1021</v>
      </c>
      <c r="H112" s="67">
        <v>1123.0999999999999</v>
      </c>
      <c r="I112" s="19"/>
    </row>
    <row r="113" spans="1:9" ht="34.5" customHeight="1">
      <c r="A113" s="31">
        <f t="shared" si="19"/>
        <v>106</v>
      </c>
      <c r="B113" s="54" t="s">
        <v>27</v>
      </c>
      <c r="C113" s="24" t="s">
        <v>101</v>
      </c>
      <c r="D113" s="24"/>
      <c r="E113" s="24"/>
      <c r="F113" s="71">
        <f>F114+F130</f>
        <v>2892.6000000000004</v>
      </c>
      <c r="G113" s="71">
        <f>G114+G130</f>
        <v>2706</v>
      </c>
      <c r="H113" s="71">
        <f>H114+H130</f>
        <v>2869.9</v>
      </c>
      <c r="I113" s="19"/>
    </row>
    <row r="114" spans="1:9" ht="33" customHeight="1">
      <c r="A114" s="15">
        <f t="shared" si="19"/>
        <v>107</v>
      </c>
      <c r="B114" s="43" t="s">
        <v>75</v>
      </c>
      <c r="C114" s="22" t="s">
        <v>102</v>
      </c>
      <c r="D114" s="22"/>
      <c r="E114" s="22"/>
      <c r="F114" s="66">
        <f>F115+F120+F125</f>
        <v>2785.7000000000003</v>
      </c>
      <c r="G114" s="66">
        <f t="shared" ref="G114:H114" si="28">G115+G120+G125</f>
        <v>2594.8000000000002</v>
      </c>
      <c r="H114" s="66">
        <f t="shared" si="28"/>
        <v>2855.1</v>
      </c>
      <c r="I114" s="19"/>
    </row>
    <row r="115" spans="1:9" ht="93" customHeight="1">
      <c r="A115" s="15">
        <f>SUM(A114+1)</f>
        <v>108</v>
      </c>
      <c r="B115" s="43" t="s">
        <v>28</v>
      </c>
      <c r="C115" s="22" t="s">
        <v>103</v>
      </c>
      <c r="D115" s="22"/>
      <c r="E115" s="22"/>
      <c r="F115" s="66">
        <f t="shared" ref="F115:H118" si="29">F116</f>
        <v>2211.9</v>
      </c>
      <c r="G115" s="68">
        <f t="shared" si="29"/>
        <v>2211.9</v>
      </c>
      <c r="H115" s="68">
        <f t="shared" si="29"/>
        <v>2433</v>
      </c>
      <c r="I115" s="19"/>
    </row>
    <row r="116" spans="1:9" ht="93" customHeight="1">
      <c r="A116" s="15">
        <f t="shared" si="19"/>
        <v>109</v>
      </c>
      <c r="B116" s="42" t="s">
        <v>40</v>
      </c>
      <c r="C116" s="22" t="s">
        <v>103</v>
      </c>
      <c r="D116" s="22" t="s">
        <v>41</v>
      </c>
      <c r="E116" s="22"/>
      <c r="F116" s="66">
        <f t="shared" si="29"/>
        <v>2211.9</v>
      </c>
      <c r="G116" s="66">
        <f t="shared" si="29"/>
        <v>2211.9</v>
      </c>
      <c r="H116" s="66">
        <f t="shared" si="29"/>
        <v>2433</v>
      </c>
      <c r="I116" s="19"/>
    </row>
    <row r="117" spans="1:9" ht="45.75" customHeight="1">
      <c r="A117" s="15">
        <f t="shared" si="19"/>
        <v>110</v>
      </c>
      <c r="B117" s="42" t="s">
        <v>44</v>
      </c>
      <c r="C117" s="22" t="s">
        <v>103</v>
      </c>
      <c r="D117" s="22" t="s">
        <v>42</v>
      </c>
      <c r="E117" s="22"/>
      <c r="F117" s="66">
        <f t="shared" si="29"/>
        <v>2211.9</v>
      </c>
      <c r="G117" s="66">
        <f t="shared" si="29"/>
        <v>2211.9</v>
      </c>
      <c r="H117" s="66">
        <f t="shared" si="29"/>
        <v>2433</v>
      </c>
      <c r="I117" s="19"/>
    </row>
    <row r="118" spans="1:9" ht="19.5" customHeight="1">
      <c r="A118" s="15">
        <f t="shared" si="19"/>
        <v>111</v>
      </c>
      <c r="B118" s="43" t="s">
        <v>71</v>
      </c>
      <c r="C118" s="22" t="s">
        <v>103</v>
      </c>
      <c r="D118" s="22" t="s">
        <v>42</v>
      </c>
      <c r="E118" s="22" t="s">
        <v>52</v>
      </c>
      <c r="F118" s="66">
        <f t="shared" si="29"/>
        <v>2211.9</v>
      </c>
      <c r="G118" s="66">
        <f t="shared" si="29"/>
        <v>2211.9</v>
      </c>
      <c r="H118" s="66">
        <f t="shared" si="29"/>
        <v>2433</v>
      </c>
      <c r="I118" s="19"/>
    </row>
    <row r="119" spans="1:9" ht="78" customHeight="1" thickBot="1">
      <c r="A119" s="26">
        <f t="shared" si="19"/>
        <v>112</v>
      </c>
      <c r="B119" s="30" t="s">
        <v>53</v>
      </c>
      <c r="C119" s="28" t="s">
        <v>103</v>
      </c>
      <c r="D119" s="28" t="s">
        <v>42</v>
      </c>
      <c r="E119" s="29" t="s">
        <v>30</v>
      </c>
      <c r="F119" s="67">
        <v>2211.9</v>
      </c>
      <c r="G119" s="67">
        <v>2211.9</v>
      </c>
      <c r="H119" s="67">
        <v>2433</v>
      </c>
      <c r="I119" s="19"/>
    </row>
    <row r="120" spans="1:9" ht="91.5" customHeight="1">
      <c r="A120" s="31">
        <f>A114+1</f>
        <v>108</v>
      </c>
      <c r="B120" s="40" t="s">
        <v>29</v>
      </c>
      <c r="C120" s="24" t="s">
        <v>104</v>
      </c>
      <c r="D120" s="24"/>
      <c r="E120" s="24"/>
      <c r="F120" s="68">
        <f>F124</f>
        <v>572.9</v>
      </c>
      <c r="G120" s="68">
        <f>G124</f>
        <v>382</v>
      </c>
      <c r="H120" s="68">
        <f>H124</f>
        <v>421.2</v>
      </c>
      <c r="I120" s="19"/>
    </row>
    <row r="121" spans="1:9" ht="92.25" customHeight="1">
      <c r="A121" s="15">
        <f t="shared" si="19"/>
        <v>109</v>
      </c>
      <c r="B121" s="42" t="s">
        <v>40</v>
      </c>
      <c r="C121" s="22" t="s">
        <v>104</v>
      </c>
      <c r="D121" s="22" t="s">
        <v>41</v>
      </c>
      <c r="E121" s="22"/>
      <c r="F121" s="66">
        <f t="shared" ref="F121:H123" si="30">F122</f>
        <v>572.9</v>
      </c>
      <c r="G121" s="66">
        <f t="shared" si="30"/>
        <v>382</v>
      </c>
      <c r="H121" s="66">
        <f t="shared" si="30"/>
        <v>421.2</v>
      </c>
      <c r="I121" s="19"/>
    </row>
    <row r="122" spans="1:9" ht="30.75" customHeight="1">
      <c r="A122" s="15">
        <f t="shared" si="19"/>
        <v>110</v>
      </c>
      <c r="B122" s="42" t="s">
        <v>44</v>
      </c>
      <c r="C122" s="22" t="s">
        <v>104</v>
      </c>
      <c r="D122" s="22" t="s">
        <v>42</v>
      </c>
      <c r="E122" s="22"/>
      <c r="F122" s="66">
        <f t="shared" si="30"/>
        <v>572.9</v>
      </c>
      <c r="G122" s="66">
        <f t="shared" si="30"/>
        <v>382</v>
      </c>
      <c r="H122" s="66">
        <f t="shared" si="30"/>
        <v>421.2</v>
      </c>
      <c r="I122" s="19"/>
    </row>
    <row r="123" spans="1:9" ht="17.25" customHeight="1">
      <c r="A123" s="15">
        <f t="shared" si="19"/>
        <v>111</v>
      </c>
      <c r="B123" s="43" t="s">
        <v>71</v>
      </c>
      <c r="C123" s="22" t="s">
        <v>104</v>
      </c>
      <c r="D123" s="22" t="s">
        <v>42</v>
      </c>
      <c r="E123" s="22" t="s">
        <v>52</v>
      </c>
      <c r="F123" s="66">
        <f t="shared" si="30"/>
        <v>572.9</v>
      </c>
      <c r="G123" s="66">
        <f t="shared" si="30"/>
        <v>382</v>
      </c>
      <c r="H123" s="66">
        <f t="shared" si="30"/>
        <v>421.2</v>
      </c>
      <c r="I123" s="19"/>
    </row>
    <row r="124" spans="1:9" ht="75" customHeight="1" thickBot="1">
      <c r="A124" s="26">
        <f t="shared" si="19"/>
        <v>112</v>
      </c>
      <c r="B124" s="30" t="s">
        <v>53</v>
      </c>
      <c r="C124" s="28" t="s">
        <v>104</v>
      </c>
      <c r="D124" s="28" t="s">
        <v>42</v>
      </c>
      <c r="E124" s="29" t="s">
        <v>30</v>
      </c>
      <c r="F124" s="67">
        <v>572.9</v>
      </c>
      <c r="G124" s="67">
        <v>382</v>
      </c>
      <c r="H124" s="67">
        <v>421.2</v>
      </c>
      <c r="I124" s="19"/>
    </row>
    <row r="125" spans="1:9" ht="82.5" customHeight="1">
      <c r="A125" s="15">
        <f>A119+1</f>
        <v>113</v>
      </c>
      <c r="B125" s="25" t="s">
        <v>156</v>
      </c>
      <c r="C125" s="22" t="s">
        <v>157</v>
      </c>
      <c r="D125" s="22"/>
      <c r="E125" s="22"/>
      <c r="F125" s="66">
        <f>F129</f>
        <v>0.9</v>
      </c>
      <c r="G125" s="66">
        <f>G129</f>
        <v>0.9</v>
      </c>
      <c r="H125" s="66">
        <f>H129</f>
        <v>0.9</v>
      </c>
      <c r="I125" s="19"/>
    </row>
    <row r="126" spans="1:9" ht="20.25" customHeight="1">
      <c r="A126" s="15">
        <f t="shared" si="19"/>
        <v>114</v>
      </c>
      <c r="B126" s="42" t="s">
        <v>58</v>
      </c>
      <c r="C126" s="22" t="s">
        <v>157</v>
      </c>
      <c r="D126" s="22" t="s">
        <v>57</v>
      </c>
      <c r="E126" s="22"/>
      <c r="F126" s="66">
        <f t="shared" ref="F126:H128" si="31">F127</f>
        <v>0.9</v>
      </c>
      <c r="G126" s="66">
        <f t="shared" si="31"/>
        <v>0.9</v>
      </c>
      <c r="H126" s="66">
        <f t="shared" si="31"/>
        <v>0.9</v>
      </c>
      <c r="I126" s="19"/>
    </row>
    <row r="127" spans="1:9" ht="18.75" customHeight="1">
      <c r="A127" s="15">
        <f t="shared" si="19"/>
        <v>115</v>
      </c>
      <c r="B127" s="42" t="s">
        <v>59</v>
      </c>
      <c r="C127" s="22" t="s">
        <v>157</v>
      </c>
      <c r="D127" s="22" t="s">
        <v>56</v>
      </c>
      <c r="E127" s="22"/>
      <c r="F127" s="66">
        <f t="shared" si="31"/>
        <v>0.9</v>
      </c>
      <c r="G127" s="66">
        <f t="shared" si="31"/>
        <v>0.9</v>
      </c>
      <c r="H127" s="66">
        <f t="shared" si="31"/>
        <v>0.9</v>
      </c>
      <c r="I127" s="19"/>
    </row>
    <row r="128" spans="1:9" ht="17.25" customHeight="1">
      <c r="A128" s="15">
        <f t="shared" si="19"/>
        <v>116</v>
      </c>
      <c r="B128" s="43" t="s">
        <v>71</v>
      </c>
      <c r="C128" s="22" t="s">
        <v>157</v>
      </c>
      <c r="D128" s="22" t="s">
        <v>56</v>
      </c>
      <c r="E128" s="22" t="s">
        <v>52</v>
      </c>
      <c r="F128" s="66">
        <f t="shared" si="31"/>
        <v>0.9</v>
      </c>
      <c r="G128" s="66">
        <f t="shared" si="31"/>
        <v>0.9</v>
      </c>
      <c r="H128" s="66">
        <f t="shared" si="31"/>
        <v>0.9</v>
      </c>
      <c r="I128" s="19"/>
    </row>
    <row r="129" spans="1:9" ht="75" customHeight="1" thickBot="1">
      <c r="A129" s="26">
        <f t="shared" si="19"/>
        <v>117</v>
      </c>
      <c r="B129" s="30" t="s">
        <v>53</v>
      </c>
      <c r="C129" s="22" t="s">
        <v>157</v>
      </c>
      <c r="D129" s="28" t="s">
        <v>56</v>
      </c>
      <c r="E129" s="29" t="s">
        <v>30</v>
      </c>
      <c r="F129" s="67">
        <v>0.9</v>
      </c>
      <c r="G129" s="67">
        <v>0.9</v>
      </c>
      <c r="H129" s="67">
        <v>0.9</v>
      </c>
      <c r="I129" s="19"/>
    </row>
    <row r="130" spans="1:9" ht="30" customHeight="1">
      <c r="A130" s="31">
        <f t="shared" si="19"/>
        <v>118</v>
      </c>
      <c r="B130" s="40" t="s">
        <v>78</v>
      </c>
      <c r="C130" s="24" t="s">
        <v>105</v>
      </c>
      <c r="D130" s="24"/>
      <c r="E130" s="24"/>
      <c r="F130" s="68">
        <f>SUM(F131)+F140+F145</f>
        <v>106.89999999999999</v>
      </c>
      <c r="G130" s="68">
        <f t="shared" ref="G130:H130" si="32">SUM(G131)+G140+G145</f>
        <v>111.2</v>
      </c>
      <c r="H130" s="68">
        <f t="shared" si="32"/>
        <v>14.8</v>
      </c>
      <c r="I130" s="19"/>
    </row>
    <row r="131" spans="1:9" ht="99.75" customHeight="1">
      <c r="A131" s="15">
        <f t="shared" si="19"/>
        <v>119</v>
      </c>
      <c r="B131" s="55" t="s">
        <v>151</v>
      </c>
      <c r="C131" s="22" t="s">
        <v>106</v>
      </c>
      <c r="D131" s="22"/>
      <c r="E131" s="22"/>
      <c r="F131" s="65">
        <f>SUM(F135+F139)</f>
        <v>92.1</v>
      </c>
      <c r="G131" s="65">
        <f>SUM(G135+G139)</f>
        <v>96.4</v>
      </c>
      <c r="H131" s="65">
        <f>SUM(H135+H139)</f>
        <v>0</v>
      </c>
      <c r="I131" s="19"/>
    </row>
    <row r="132" spans="1:9" ht="93.75" customHeight="1">
      <c r="A132" s="15">
        <f t="shared" si="19"/>
        <v>120</v>
      </c>
      <c r="B132" s="42" t="s">
        <v>40</v>
      </c>
      <c r="C132" s="22" t="s">
        <v>106</v>
      </c>
      <c r="D132" s="22" t="s">
        <v>41</v>
      </c>
      <c r="E132" s="22"/>
      <c r="F132" s="66">
        <f t="shared" ref="F132:H134" si="33">SUM(F133)</f>
        <v>92.1</v>
      </c>
      <c r="G132" s="66">
        <f t="shared" si="33"/>
        <v>96.4</v>
      </c>
      <c r="H132" s="66">
        <f t="shared" si="33"/>
        <v>0</v>
      </c>
      <c r="I132" s="19"/>
    </row>
    <row r="133" spans="1:9" ht="46.5" customHeight="1">
      <c r="A133" s="15">
        <f t="shared" si="19"/>
        <v>121</v>
      </c>
      <c r="B133" s="42" t="s">
        <v>44</v>
      </c>
      <c r="C133" s="22" t="s">
        <v>106</v>
      </c>
      <c r="D133" s="22" t="s">
        <v>42</v>
      </c>
      <c r="E133" s="22"/>
      <c r="F133" s="66">
        <f t="shared" si="33"/>
        <v>92.1</v>
      </c>
      <c r="G133" s="66">
        <f t="shared" si="33"/>
        <v>96.4</v>
      </c>
      <c r="H133" s="66">
        <f t="shared" si="33"/>
        <v>0</v>
      </c>
      <c r="I133" s="19"/>
    </row>
    <row r="134" spans="1:9" ht="15.75" customHeight="1">
      <c r="A134" s="15">
        <f t="shared" si="19"/>
        <v>122</v>
      </c>
      <c r="B134" s="56" t="s">
        <v>77</v>
      </c>
      <c r="C134" s="22" t="s">
        <v>106</v>
      </c>
      <c r="D134" s="22" t="s">
        <v>42</v>
      </c>
      <c r="E134" s="22" t="s">
        <v>61</v>
      </c>
      <c r="F134" s="66">
        <f t="shared" si="33"/>
        <v>92.1</v>
      </c>
      <c r="G134" s="66">
        <f t="shared" si="33"/>
        <v>96.4</v>
      </c>
      <c r="H134" s="66">
        <f t="shared" si="33"/>
        <v>0</v>
      </c>
      <c r="I134" s="19"/>
    </row>
    <row r="135" spans="1:9" ht="15.75" customHeight="1">
      <c r="A135" s="15">
        <f t="shared" si="19"/>
        <v>123</v>
      </c>
      <c r="B135" s="43" t="s">
        <v>62</v>
      </c>
      <c r="C135" s="22" t="s">
        <v>106</v>
      </c>
      <c r="D135" s="22" t="s">
        <v>42</v>
      </c>
      <c r="E135" s="21" t="s">
        <v>34</v>
      </c>
      <c r="F135" s="65">
        <v>92.1</v>
      </c>
      <c r="G135" s="65">
        <v>96.4</v>
      </c>
      <c r="H135" s="65">
        <v>0</v>
      </c>
      <c r="I135" s="19"/>
    </row>
    <row r="136" spans="1:9" ht="33.75" customHeight="1">
      <c r="A136" s="15">
        <f t="shared" si="19"/>
        <v>124</v>
      </c>
      <c r="B136" s="25" t="s">
        <v>38</v>
      </c>
      <c r="C136" s="22" t="s">
        <v>106</v>
      </c>
      <c r="D136" s="22" t="s">
        <v>36</v>
      </c>
      <c r="E136" s="21"/>
      <c r="F136" s="66">
        <v>87.1</v>
      </c>
      <c r="G136" s="66">
        <f t="shared" ref="F136:H138" si="34">SUM(G137)</f>
        <v>0</v>
      </c>
      <c r="H136" s="66">
        <f t="shared" si="34"/>
        <v>0</v>
      </c>
      <c r="I136" s="19"/>
    </row>
    <row r="137" spans="1:9" ht="47.25" customHeight="1">
      <c r="A137" s="15">
        <f t="shared" si="19"/>
        <v>125</v>
      </c>
      <c r="B137" s="25" t="s">
        <v>39</v>
      </c>
      <c r="C137" s="22" t="s">
        <v>106</v>
      </c>
      <c r="D137" s="22" t="s">
        <v>37</v>
      </c>
      <c r="E137" s="21"/>
      <c r="F137" s="66">
        <f t="shared" si="34"/>
        <v>0</v>
      </c>
      <c r="G137" s="66">
        <f t="shared" si="34"/>
        <v>0</v>
      </c>
      <c r="H137" s="66">
        <f t="shared" si="34"/>
        <v>0</v>
      </c>
      <c r="I137" s="19"/>
    </row>
    <row r="138" spans="1:9" ht="18" customHeight="1">
      <c r="A138" s="15">
        <f t="shared" si="19"/>
        <v>126</v>
      </c>
      <c r="B138" s="56" t="s">
        <v>77</v>
      </c>
      <c r="C138" s="22" t="s">
        <v>106</v>
      </c>
      <c r="D138" s="22" t="s">
        <v>37</v>
      </c>
      <c r="E138" s="21"/>
      <c r="F138" s="66">
        <f t="shared" si="34"/>
        <v>0</v>
      </c>
      <c r="G138" s="66">
        <f t="shared" si="34"/>
        <v>0</v>
      </c>
      <c r="H138" s="66">
        <f t="shared" si="34"/>
        <v>0</v>
      </c>
      <c r="I138" s="19"/>
    </row>
    <row r="139" spans="1:9" ht="34.5" customHeight="1" thickBot="1">
      <c r="A139" s="26">
        <f t="shared" si="19"/>
        <v>127</v>
      </c>
      <c r="B139" s="27" t="s">
        <v>62</v>
      </c>
      <c r="C139" s="28" t="s">
        <v>106</v>
      </c>
      <c r="D139" s="28" t="s">
        <v>37</v>
      </c>
      <c r="E139" s="29" t="s">
        <v>34</v>
      </c>
      <c r="F139" s="67">
        <v>0</v>
      </c>
      <c r="G139" s="67">
        <v>0</v>
      </c>
      <c r="H139" s="67">
        <v>0</v>
      </c>
      <c r="I139" s="19"/>
    </row>
    <row r="140" spans="1:9" ht="108" customHeight="1">
      <c r="A140" s="31">
        <f>A139+1</f>
        <v>128</v>
      </c>
      <c r="B140" s="45" t="s">
        <v>67</v>
      </c>
      <c r="C140" s="24" t="s">
        <v>107</v>
      </c>
      <c r="D140" s="24"/>
      <c r="E140" s="24"/>
      <c r="F140" s="68">
        <f t="shared" ref="F140:H143" si="35">SUM(F141)</f>
        <v>4.8</v>
      </c>
      <c r="G140" s="68">
        <f t="shared" si="35"/>
        <v>4.8</v>
      </c>
      <c r="H140" s="68">
        <f t="shared" si="35"/>
        <v>4.8</v>
      </c>
      <c r="I140" s="19"/>
    </row>
    <row r="141" spans="1:9" ht="31.5" customHeight="1">
      <c r="A141" s="15">
        <f t="shared" si="19"/>
        <v>129</v>
      </c>
      <c r="B141" s="25" t="s">
        <v>38</v>
      </c>
      <c r="C141" s="22" t="s">
        <v>107</v>
      </c>
      <c r="D141" s="22" t="s">
        <v>36</v>
      </c>
      <c r="E141" s="22"/>
      <c r="F141" s="66">
        <f t="shared" si="35"/>
        <v>4.8</v>
      </c>
      <c r="G141" s="66">
        <f t="shared" si="35"/>
        <v>4.8</v>
      </c>
      <c r="H141" s="66">
        <f t="shared" si="35"/>
        <v>4.8</v>
      </c>
      <c r="I141" s="19"/>
    </row>
    <row r="142" spans="1:9" ht="46.5" customHeight="1">
      <c r="A142" s="15">
        <f t="shared" si="19"/>
        <v>130</v>
      </c>
      <c r="B142" s="25" t="s">
        <v>39</v>
      </c>
      <c r="C142" s="22" t="s">
        <v>107</v>
      </c>
      <c r="D142" s="22" t="s">
        <v>37</v>
      </c>
      <c r="E142" s="22"/>
      <c r="F142" s="66">
        <f t="shared" si="35"/>
        <v>4.8</v>
      </c>
      <c r="G142" s="66">
        <f t="shared" si="35"/>
        <v>4.8</v>
      </c>
      <c r="H142" s="66">
        <f t="shared" si="35"/>
        <v>4.8</v>
      </c>
      <c r="I142" s="19"/>
    </row>
    <row r="143" spans="1:9" ht="18" customHeight="1">
      <c r="A143" s="15">
        <f t="shared" si="19"/>
        <v>131</v>
      </c>
      <c r="B143" s="43" t="s">
        <v>71</v>
      </c>
      <c r="C143" s="22" t="s">
        <v>107</v>
      </c>
      <c r="D143" s="22" t="s">
        <v>37</v>
      </c>
      <c r="E143" s="22" t="s">
        <v>52</v>
      </c>
      <c r="F143" s="66">
        <f t="shared" si="35"/>
        <v>4.8</v>
      </c>
      <c r="G143" s="66">
        <f t="shared" si="35"/>
        <v>4.8</v>
      </c>
      <c r="H143" s="66">
        <f t="shared" si="35"/>
        <v>4.8</v>
      </c>
      <c r="I143" s="19"/>
    </row>
    <row r="144" spans="1:9" ht="18.75" customHeight="1" thickBot="1">
      <c r="A144" s="26">
        <f t="shared" si="19"/>
        <v>132</v>
      </c>
      <c r="B144" s="27" t="s">
        <v>55</v>
      </c>
      <c r="C144" s="28" t="s">
        <v>107</v>
      </c>
      <c r="D144" s="28" t="s">
        <v>37</v>
      </c>
      <c r="E144" s="29" t="s">
        <v>31</v>
      </c>
      <c r="F144" s="67">
        <v>4.8</v>
      </c>
      <c r="G144" s="67">
        <v>4.8</v>
      </c>
      <c r="H144" s="67">
        <v>4.8</v>
      </c>
      <c r="I144" s="19"/>
    </row>
    <row r="145" spans="1:9" ht="78" customHeight="1">
      <c r="A145" s="31">
        <f>SUM(A144+1)</f>
        <v>133</v>
      </c>
      <c r="B145" s="56" t="s">
        <v>68</v>
      </c>
      <c r="C145" s="24" t="s">
        <v>108</v>
      </c>
      <c r="D145" s="24"/>
      <c r="E145" s="34"/>
      <c r="F145" s="68">
        <f t="shared" ref="F145:H148" si="36">SUM(F146)</f>
        <v>10</v>
      </c>
      <c r="G145" s="68">
        <f t="shared" si="36"/>
        <v>10</v>
      </c>
      <c r="H145" s="68">
        <f t="shared" si="36"/>
        <v>10</v>
      </c>
      <c r="I145" s="19"/>
    </row>
    <row r="146" spans="1:9" ht="17.25" customHeight="1">
      <c r="A146" s="15">
        <f t="shared" ref="A146:A151" si="37">A145+1</f>
        <v>134</v>
      </c>
      <c r="B146" s="25" t="s">
        <v>58</v>
      </c>
      <c r="C146" s="22" t="s">
        <v>108</v>
      </c>
      <c r="D146" s="22" t="s">
        <v>57</v>
      </c>
      <c r="E146" s="21"/>
      <c r="F146" s="66">
        <f t="shared" si="36"/>
        <v>10</v>
      </c>
      <c r="G146" s="66">
        <f t="shared" si="36"/>
        <v>10</v>
      </c>
      <c r="H146" s="66">
        <f t="shared" si="36"/>
        <v>10</v>
      </c>
      <c r="I146" s="19"/>
    </row>
    <row r="147" spans="1:9" ht="17.25" customHeight="1">
      <c r="A147" s="15">
        <f t="shared" si="37"/>
        <v>135</v>
      </c>
      <c r="B147" s="25" t="s">
        <v>60</v>
      </c>
      <c r="C147" s="22" t="s">
        <v>108</v>
      </c>
      <c r="D147" s="22" t="s">
        <v>32</v>
      </c>
      <c r="E147" s="22"/>
      <c r="F147" s="66">
        <f t="shared" si="36"/>
        <v>10</v>
      </c>
      <c r="G147" s="66">
        <f t="shared" si="36"/>
        <v>10</v>
      </c>
      <c r="H147" s="66">
        <f t="shared" si="36"/>
        <v>10</v>
      </c>
      <c r="I147" s="19"/>
    </row>
    <row r="148" spans="1:9" ht="18.75" customHeight="1">
      <c r="A148" s="15">
        <f t="shared" si="37"/>
        <v>136</v>
      </c>
      <c r="B148" s="43" t="s">
        <v>71</v>
      </c>
      <c r="C148" s="22" t="s">
        <v>108</v>
      </c>
      <c r="D148" s="22" t="s">
        <v>32</v>
      </c>
      <c r="E148" s="22" t="s">
        <v>52</v>
      </c>
      <c r="F148" s="66">
        <f t="shared" si="36"/>
        <v>10</v>
      </c>
      <c r="G148" s="66">
        <f t="shared" si="36"/>
        <v>10</v>
      </c>
      <c r="H148" s="66">
        <f t="shared" si="36"/>
        <v>10</v>
      </c>
      <c r="I148" s="19"/>
    </row>
    <row r="149" spans="1:9" ht="47.25" customHeight="1" thickBot="1">
      <c r="A149" s="26">
        <f t="shared" si="37"/>
        <v>137</v>
      </c>
      <c r="B149" s="30" t="s">
        <v>76</v>
      </c>
      <c r="C149" s="28" t="s">
        <v>108</v>
      </c>
      <c r="D149" s="28" t="s">
        <v>32</v>
      </c>
      <c r="E149" s="29" t="s">
        <v>33</v>
      </c>
      <c r="F149" s="67">
        <v>10</v>
      </c>
      <c r="G149" s="67">
        <v>10</v>
      </c>
      <c r="H149" s="67">
        <v>10</v>
      </c>
      <c r="I149" s="19"/>
    </row>
    <row r="150" spans="1:9" ht="18.75" customHeight="1" thickBot="1">
      <c r="A150" s="26">
        <f t="shared" si="37"/>
        <v>138</v>
      </c>
      <c r="B150" s="57" t="s">
        <v>133</v>
      </c>
      <c r="C150" s="58"/>
      <c r="D150" s="58"/>
      <c r="E150" s="58"/>
      <c r="F150" s="72">
        <v>0</v>
      </c>
      <c r="G150" s="72">
        <v>200</v>
      </c>
      <c r="H150" s="72">
        <v>377.7</v>
      </c>
      <c r="I150" s="19"/>
    </row>
    <row r="151" spans="1:9" ht="18.75" customHeight="1" thickBot="1">
      <c r="A151" s="59">
        <f t="shared" si="37"/>
        <v>139</v>
      </c>
      <c r="B151" s="60" t="s">
        <v>35</v>
      </c>
      <c r="C151" s="61"/>
      <c r="D151" s="61"/>
      <c r="E151" s="61"/>
      <c r="F151" s="73">
        <f>F9+F99+F106+F113</f>
        <v>8810.1000000000022</v>
      </c>
      <c r="G151" s="73">
        <f>G9+G99+G106+G113+G150</f>
        <v>8191.2000000000007</v>
      </c>
      <c r="H151" s="73">
        <f>H9+H99+H106+H113+H150</f>
        <v>7922.4999999999991</v>
      </c>
      <c r="I151" s="19"/>
    </row>
    <row r="152" spans="1:9">
      <c r="A152" s="62"/>
      <c r="B152" s="63"/>
      <c r="C152" s="4"/>
      <c r="D152" s="4"/>
      <c r="E152" s="4"/>
      <c r="F152" s="19"/>
      <c r="G152" s="19"/>
      <c r="H152" s="19"/>
    </row>
    <row r="153" spans="1:9">
      <c r="A153" s="62"/>
      <c r="B153" s="63"/>
      <c r="C153" s="4"/>
      <c r="D153" s="4"/>
      <c r="E153" s="4"/>
      <c r="F153" s="19"/>
      <c r="G153" s="19"/>
      <c r="H153" s="19"/>
    </row>
    <row r="154" spans="1:9">
      <c r="A154" s="62"/>
      <c r="B154" s="63"/>
      <c r="C154" s="4"/>
      <c r="D154" s="4"/>
      <c r="E154" s="4"/>
      <c r="F154" s="19"/>
      <c r="G154" s="19"/>
      <c r="H154" s="19"/>
    </row>
    <row r="155" spans="1:9">
      <c r="A155" s="62"/>
      <c r="B155" s="63"/>
      <c r="C155" s="4"/>
      <c r="D155" s="4"/>
      <c r="E155" s="4"/>
      <c r="F155" s="19"/>
      <c r="G155" s="19"/>
      <c r="H155" s="19"/>
    </row>
    <row r="156" spans="1:9">
      <c r="A156" s="62"/>
      <c r="B156" s="63"/>
      <c r="C156" s="4"/>
      <c r="D156" s="4"/>
      <c r="E156" s="4"/>
      <c r="F156" s="19"/>
      <c r="G156" s="19"/>
      <c r="H156" s="19"/>
    </row>
    <row r="157" spans="1:9">
      <c r="A157" s="62"/>
      <c r="B157" s="63"/>
      <c r="C157" s="4"/>
      <c r="D157" s="4"/>
      <c r="E157" s="4"/>
      <c r="F157" s="19"/>
      <c r="G157" s="19"/>
      <c r="H157" s="19"/>
    </row>
    <row r="158" spans="1:9">
      <c r="A158" s="62"/>
      <c r="B158" s="63"/>
      <c r="C158" s="4"/>
      <c r="D158" s="4"/>
      <c r="E158" s="4"/>
      <c r="F158" s="19"/>
      <c r="G158" s="19"/>
      <c r="H158" s="19"/>
    </row>
    <row r="159" spans="1:9">
      <c r="A159" s="62"/>
      <c r="B159" s="63"/>
      <c r="C159" s="4"/>
      <c r="D159" s="4"/>
      <c r="E159" s="4"/>
      <c r="F159" s="19"/>
      <c r="G159" s="19"/>
      <c r="H159" s="19"/>
    </row>
    <row r="160" spans="1:9">
      <c r="A160" s="62"/>
      <c r="B160" s="63"/>
      <c r="C160" s="4"/>
      <c r="D160" s="4"/>
      <c r="E160" s="4"/>
      <c r="F160" s="19"/>
      <c r="G160" s="19"/>
      <c r="H160" s="19"/>
    </row>
    <row r="161" spans="1:8">
      <c r="A161" s="62"/>
      <c r="B161" s="63"/>
      <c r="C161" s="4"/>
      <c r="D161" s="4"/>
      <c r="E161" s="4"/>
      <c r="F161" s="19"/>
      <c r="G161" s="19"/>
      <c r="H161" s="19"/>
    </row>
    <row r="162" spans="1:8">
      <c r="A162" s="62"/>
      <c r="B162" s="63"/>
      <c r="C162" s="4"/>
      <c r="D162" s="4"/>
      <c r="E162" s="4"/>
      <c r="F162" s="19"/>
      <c r="G162" s="19"/>
      <c r="H162" s="19"/>
    </row>
    <row r="163" spans="1:8">
      <c r="A163" s="62"/>
      <c r="B163" s="63"/>
      <c r="C163" s="4"/>
      <c r="D163" s="4"/>
      <c r="E163" s="4"/>
      <c r="F163" s="19"/>
      <c r="G163" s="19"/>
      <c r="H163" s="19"/>
    </row>
    <row r="164" spans="1:8">
      <c r="A164" s="62"/>
      <c r="C164" s="4"/>
      <c r="D164" s="4"/>
      <c r="E164" s="4"/>
      <c r="F164" s="19"/>
      <c r="G164" s="19"/>
      <c r="H164" s="19"/>
    </row>
    <row r="165" spans="1:8">
      <c r="A165" s="62"/>
      <c r="C165" s="4"/>
      <c r="D165" s="4"/>
      <c r="E165" s="4"/>
      <c r="F165" s="19"/>
      <c r="G165" s="19"/>
      <c r="H165" s="19"/>
    </row>
    <row r="166" spans="1:8">
      <c r="A166" s="62"/>
      <c r="C166" s="4"/>
      <c r="D166" s="4"/>
      <c r="E166" s="4"/>
      <c r="F166" s="19"/>
      <c r="G166" s="19"/>
      <c r="H166" s="19"/>
    </row>
    <row r="167" spans="1:8">
      <c r="A167" s="62"/>
      <c r="C167" s="4"/>
      <c r="D167" s="4"/>
      <c r="E167" s="4"/>
      <c r="F167" s="19"/>
      <c r="G167" s="19"/>
      <c r="H167" s="19"/>
    </row>
    <row r="168" spans="1:8">
      <c r="A168" s="62"/>
      <c r="C168" s="4"/>
      <c r="D168" s="4"/>
      <c r="E168" s="4"/>
      <c r="F168" s="19"/>
      <c r="G168" s="19"/>
      <c r="H168" s="19"/>
    </row>
    <row r="169" spans="1:8">
      <c r="A169" s="62"/>
      <c r="C169" s="4"/>
      <c r="D169" s="4"/>
      <c r="E169" s="4"/>
      <c r="F169" s="19"/>
      <c r="G169" s="19"/>
      <c r="H169" s="19"/>
    </row>
    <row r="170" spans="1:8">
      <c r="A170" s="62"/>
      <c r="C170" s="4"/>
      <c r="D170" s="4"/>
      <c r="E170" s="4"/>
      <c r="F170" s="19"/>
      <c r="G170" s="19"/>
      <c r="H170" s="19"/>
    </row>
    <row r="171" spans="1:8">
      <c r="A171" s="62"/>
      <c r="C171" s="4"/>
      <c r="D171" s="4"/>
      <c r="E171" s="4"/>
      <c r="F171" s="19"/>
      <c r="G171" s="19"/>
      <c r="H171" s="19"/>
    </row>
    <row r="172" spans="1:8">
      <c r="A172" s="62"/>
      <c r="C172" s="4"/>
      <c r="D172" s="4"/>
      <c r="E172" s="4"/>
      <c r="F172" s="19"/>
      <c r="G172" s="19"/>
      <c r="H172" s="19"/>
    </row>
    <row r="173" spans="1:8">
      <c r="A173" s="62"/>
      <c r="C173" s="4"/>
      <c r="D173" s="4"/>
      <c r="E173" s="4"/>
      <c r="F173" s="19"/>
      <c r="G173" s="19"/>
      <c r="H173" s="19"/>
    </row>
    <row r="174" spans="1:8">
      <c r="A174" s="62"/>
      <c r="C174" s="4"/>
      <c r="D174" s="4"/>
      <c r="E174" s="4"/>
      <c r="F174" s="19"/>
      <c r="G174" s="19"/>
      <c r="H174" s="19"/>
    </row>
    <row r="175" spans="1:8">
      <c r="A175" s="62"/>
      <c r="C175" s="4"/>
      <c r="D175" s="4"/>
      <c r="E175" s="4"/>
      <c r="F175" s="19"/>
      <c r="G175" s="19"/>
      <c r="H175" s="19"/>
    </row>
    <row r="176" spans="1:8">
      <c r="A176" s="62"/>
      <c r="C176" s="4"/>
      <c r="D176" s="4"/>
      <c r="E176" s="4"/>
      <c r="F176" s="19"/>
      <c r="G176" s="19"/>
      <c r="H176" s="19"/>
    </row>
    <row r="177" spans="1:8">
      <c r="A177" s="62"/>
      <c r="C177" s="4"/>
      <c r="D177" s="4"/>
      <c r="E177" s="4"/>
      <c r="F177" s="19"/>
      <c r="G177" s="19"/>
      <c r="H177" s="19"/>
    </row>
    <row r="178" spans="1:8">
      <c r="A178" s="62"/>
      <c r="C178" s="4"/>
      <c r="D178" s="4"/>
      <c r="E178" s="4"/>
      <c r="F178" s="19"/>
      <c r="G178" s="19"/>
      <c r="H178" s="19"/>
    </row>
    <row r="179" spans="1:8">
      <c r="A179" s="62"/>
      <c r="C179" s="4"/>
      <c r="D179" s="4"/>
      <c r="E179" s="4"/>
      <c r="F179" s="19"/>
      <c r="G179" s="19"/>
      <c r="H179" s="19"/>
    </row>
    <row r="180" spans="1:8">
      <c r="A180" s="62"/>
      <c r="C180" s="4"/>
      <c r="D180" s="4"/>
      <c r="E180" s="4"/>
      <c r="F180" s="19"/>
      <c r="G180" s="19"/>
      <c r="H180" s="19"/>
    </row>
    <row r="181" spans="1:8">
      <c r="A181" s="62"/>
      <c r="C181" s="4"/>
      <c r="D181" s="4"/>
      <c r="E181" s="4"/>
      <c r="F181" s="19"/>
      <c r="G181" s="19"/>
      <c r="H181" s="19"/>
    </row>
    <row r="182" spans="1:8">
      <c r="A182" s="62"/>
      <c r="C182" s="4"/>
      <c r="D182" s="4"/>
      <c r="E182" s="4"/>
      <c r="F182" s="19"/>
      <c r="G182" s="19"/>
      <c r="H182" s="19"/>
    </row>
    <row r="183" spans="1:8">
      <c r="A183" s="62"/>
      <c r="C183" s="4"/>
      <c r="D183" s="4"/>
      <c r="E183" s="4"/>
      <c r="F183" s="19"/>
      <c r="G183" s="19"/>
      <c r="H183" s="19"/>
    </row>
    <row r="184" spans="1:8">
      <c r="A184" s="62"/>
      <c r="C184" s="4"/>
      <c r="D184" s="4"/>
      <c r="E184" s="4"/>
      <c r="F184" s="19"/>
      <c r="G184" s="19"/>
      <c r="H184" s="19"/>
    </row>
    <row r="185" spans="1:8">
      <c r="A185" s="62"/>
      <c r="C185" s="4"/>
      <c r="D185" s="4"/>
      <c r="E185" s="4"/>
      <c r="F185" s="19"/>
      <c r="G185" s="19"/>
      <c r="H185" s="19"/>
    </row>
    <row r="186" spans="1:8">
      <c r="A186" s="62"/>
      <c r="C186" s="4"/>
      <c r="D186" s="4"/>
      <c r="E186" s="4"/>
      <c r="F186" s="19"/>
      <c r="G186" s="19"/>
      <c r="H186" s="19"/>
    </row>
    <row r="187" spans="1:8">
      <c r="A187" s="62"/>
      <c r="C187" s="4"/>
      <c r="D187" s="4"/>
      <c r="E187" s="4"/>
      <c r="F187" s="19"/>
      <c r="G187" s="19"/>
      <c r="H187" s="19"/>
    </row>
    <row r="188" spans="1:8">
      <c r="A188" s="62"/>
      <c r="C188" s="4"/>
      <c r="D188" s="4"/>
      <c r="E188" s="4"/>
      <c r="F188" s="19"/>
      <c r="G188" s="19"/>
      <c r="H188" s="19"/>
    </row>
    <row r="189" spans="1:8">
      <c r="A189" s="62"/>
      <c r="C189" s="4"/>
      <c r="D189" s="4"/>
      <c r="E189" s="4"/>
      <c r="F189" s="19"/>
      <c r="G189" s="19"/>
      <c r="H189" s="19"/>
    </row>
    <row r="190" spans="1:8">
      <c r="A190" s="62"/>
      <c r="C190" s="4"/>
      <c r="D190" s="4"/>
      <c r="E190" s="4"/>
      <c r="F190" s="19"/>
      <c r="G190" s="19"/>
      <c r="H190" s="19"/>
    </row>
    <row r="191" spans="1:8">
      <c r="A191" s="62"/>
      <c r="C191" s="4"/>
      <c r="D191" s="4"/>
      <c r="E191" s="4"/>
      <c r="F191" s="19"/>
      <c r="G191" s="19"/>
      <c r="H191" s="19"/>
    </row>
    <row r="192" spans="1:8">
      <c r="A192" s="62"/>
      <c r="C192" s="4"/>
      <c r="D192" s="4"/>
      <c r="E192" s="4"/>
      <c r="F192" s="19"/>
      <c r="G192" s="19"/>
      <c r="H192" s="19"/>
    </row>
    <row r="193" spans="1:8">
      <c r="A193" s="62"/>
      <c r="C193" s="4"/>
      <c r="D193" s="4"/>
      <c r="E193" s="4"/>
      <c r="F193" s="19"/>
      <c r="G193" s="19"/>
      <c r="H193" s="19"/>
    </row>
    <row r="194" spans="1:8">
      <c r="A194" s="62"/>
      <c r="C194" s="4"/>
      <c r="D194" s="4"/>
      <c r="E194" s="4"/>
      <c r="F194" s="19"/>
      <c r="G194" s="19"/>
      <c r="H194" s="19"/>
    </row>
    <row r="195" spans="1:8">
      <c r="A195" s="62"/>
      <c r="C195" s="4"/>
      <c r="D195" s="4"/>
      <c r="E195" s="4"/>
      <c r="F195" s="19"/>
      <c r="G195" s="19"/>
      <c r="H195" s="19"/>
    </row>
    <row r="196" spans="1:8">
      <c r="C196" s="4"/>
      <c r="D196" s="4"/>
      <c r="E196" s="4"/>
      <c r="F196" s="19"/>
      <c r="G196" s="19"/>
      <c r="H196" s="19"/>
    </row>
    <row r="197" spans="1:8">
      <c r="C197" s="4"/>
      <c r="D197" s="4"/>
      <c r="E197" s="4"/>
      <c r="F197" s="19"/>
      <c r="G197" s="19"/>
      <c r="H197" s="19"/>
    </row>
    <row r="198" spans="1:8">
      <c r="C198" s="4"/>
      <c r="D198" s="4"/>
      <c r="E198" s="4"/>
    </row>
    <row r="199" spans="1:8">
      <c r="C199" s="4"/>
      <c r="D199" s="4"/>
      <c r="E199" s="4"/>
    </row>
    <row r="200" spans="1:8">
      <c r="C200" s="4"/>
      <c r="D200" s="4"/>
      <c r="E200" s="4"/>
    </row>
    <row r="201" spans="1:8">
      <c r="C201" s="4"/>
      <c r="D201" s="4"/>
      <c r="E201" s="4"/>
    </row>
    <row r="202" spans="1:8">
      <c r="C202" s="4"/>
      <c r="D202" s="4"/>
      <c r="E202" s="4"/>
    </row>
    <row r="203" spans="1:8">
      <c r="C203" s="4"/>
      <c r="D203" s="4"/>
      <c r="E203" s="4"/>
    </row>
    <row r="204" spans="1:8">
      <c r="C204" s="4"/>
      <c r="D204" s="4"/>
      <c r="E204" s="4"/>
    </row>
    <row r="205" spans="1:8">
      <c r="C205" s="4"/>
      <c r="D205" s="4"/>
      <c r="E205" s="4"/>
    </row>
    <row r="206" spans="1:8">
      <c r="C206" s="4"/>
      <c r="D206" s="4"/>
      <c r="E206" s="4"/>
    </row>
    <row r="207" spans="1:8">
      <c r="C207" s="4"/>
      <c r="D207" s="4"/>
      <c r="E207" s="4"/>
    </row>
    <row r="208" spans="1:8">
      <c r="C208" s="4"/>
      <c r="D208" s="4"/>
      <c r="E208" s="4"/>
    </row>
    <row r="209" spans="3:5">
      <c r="C209" s="4"/>
      <c r="D209" s="4"/>
      <c r="E209" s="4"/>
    </row>
    <row r="210" spans="3:5">
      <c r="C210" s="4"/>
      <c r="D210" s="4"/>
      <c r="E210" s="4"/>
    </row>
    <row r="211" spans="3:5">
      <c r="C211" s="4"/>
      <c r="D211" s="4"/>
      <c r="E211" s="4"/>
    </row>
    <row r="212" spans="3:5">
      <c r="C212" s="4"/>
      <c r="D212" s="4"/>
      <c r="E212" s="4"/>
    </row>
    <row r="213" spans="3:5">
      <c r="C213" s="4"/>
      <c r="D213" s="4"/>
      <c r="E213" s="4"/>
    </row>
    <row r="214" spans="3:5">
      <c r="C214" s="4"/>
      <c r="D214" s="4"/>
      <c r="E214" s="4"/>
    </row>
    <row r="215" spans="3:5">
      <c r="C215" s="4"/>
      <c r="D215" s="4"/>
      <c r="E215" s="4"/>
    </row>
    <row r="216" spans="3:5">
      <c r="C216" s="4"/>
      <c r="D216" s="4"/>
      <c r="E216" s="4"/>
    </row>
    <row r="217" spans="3:5">
      <c r="C217" s="4"/>
      <c r="D217" s="4"/>
      <c r="E217" s="4"/>
    </row>
    <row r="218" spans="3:5">
      <c r="C218" s="4"/>
      <c r="D218" s="4"/>
      <c r="E218" s="4"/>
    </row>
    <row r="219" spans="3:5">
      <c r="C219" s="4"/>
      <c r="D219" s="4"/>
      <c r="E219" s="4"/>
    </row>
    <row r="220" spans="3:5">
      <c r="C220" s="4"/>
      <c r="D220" s="4"/>
      <c r="E220" s="4"/>
    </row>
    <row r="221" spans="3:5">
      <c r="C221" s="4"/>
      <c r="D221" s="4"/>
      <c r="E221" s="4"/>
    </row>
    <row r="222" spans="3:5">
      <c r="C222" s="4"/>
      <c r="D222" s="4"/>
      <c r="E222" s="4"/>
    </row>
    <row r="223" spans="3:5">
      <c r="C223" s="4"/>
      <c r="D223" s="4"/>
      <c r="E223" s="4"/>
    </row>
    <row r="224" spans="3:5">
      <c r="C224" s="4"/>
      <c r="D224" s="4"/>
      <c r="E224" s="4"/>
    </row>
    <row r="225" spans="3:5">
      <c r="C225" s="4"/>
      <c r="D225" s="4"/>
      <c r="E225" s="4"/>
    </row>
    <row r="226" spans="3:5">
      <c r="C226" s="4"/>
      <c r="D226" s="4"/>
      <c r="E226" s="4"/>
    </row>
    <row r="227" spans="3:5">
      <c r="C227" s="4"/>
      <c r="D227" s="4"/>
      <c r="E227" s="4"/>
    </row>
    <row r="228" spans="3:5">
      <c r="C228" s="4"/>
      <c r="D228" s="4"/>
      <c r="E228" s="4"/>
    </row>
    <row r="229" spans="3:5">
      <c r="C229" s="4"/>
      <c r="D229" s="4"/>
      <c r="E229" s="4"/>
    </row>
    <row r="230" spans="3:5">
      <c r="C230" s="4"/>
      <c r="D230" s="4"/>
      <c r="E230" s="4"/>
    </row>
    <row r="231" spans="3:5">
      <c r="C231" s="4"/>
      <c r="D231" s="4"/>
      <c r="E231" s="4"/>
    </row>
    <row r="232" spans="3:5">
      <c r="C232" s="4"/>
      <c r="D232" s="4"/>
      <c r="E232" s="4"/>
    </row>
    <row r="233" spans="3:5">
      <c r="C233" s="4"/>
      <c r="D233" s="4"/>
      <c r="E233" s="4"/>
    </row>
    <row r="234" spans="3:5">
      <c r="C234" s="4"/>
      <c r="D234" s="4"/>
      <c r="E234" s="4"/>
    </row>
    <row r="235" spans="3:5">
      <c r="C235" s="4"/>
      <c r="D235" s="4"/>
      <c r="E235" s="4"/>
    </row>
    <row r="236" spans="3:5">
      <c r="C236" s="4"/>
      <c r="D236" s="4"/>
      <c r="E236" s="4"/>
    </row>
    <row r="237" spans="3:5">
      <c r="C237" s="4"/>
      <c r="D237" s="4"/>
      <c r="E237" s="4"/>
    </row>
    <row r="238" spans="3:5">
      <c r="C238" s="4"/>
      <c r="D238" s="4"/>
      <c r="E238" s="4"/>
    </row>
    <row r="239" spans="3:5">
      <c r="C239" s="4"/>
      <c r="D239" s="4"/>
      <c r="E239" s="4"/>
    </row>
    <row r="240" spans="3:5">
      <c r="C240" s="4"/>
      <c r="D240" s="4"/>
      <c r="E240" s="4"/>
    </row>
    <row r="241" spans="3:5">
      <c r="C241" s="4"/>
      <c r="D241" s="4"/>
      <c r="E241" s="4"/>
    </row>
    <row r="242" spans="3:5">
      <c r="C242" s="4"/>
      <c r="D242" s="4"/>
      <c r="E242" s="4"/>
    </row>
    <row r="243" spans="3:5">
      <c r="C243" s="4"/>
      <c r="D243" s="4"/>
      <c r="E243" s="4"/>
    </row>
    <row r="244" spans="3:5">
      <c r="C244" s="4"/>
      <c r="D244" s="4"/>
      <c r="E244" s="4"/>
    </row>
    <row r="245" spans="3:5">
      <c r="C245" s="4"/>
      <c r="D245" s="4"/>
      <c r="E245" s="4"/>
    </row>
    <row r="246" spans="3:5">
      <c r="C246" s="4"/>
      <c r="D246" s="4"/>
      <c r="E246" s="4"/>
    </row>
    <row r="247" spans="3:5">
      <c r="C247" s="4"/>
      <c r="D247" s="4"/>
      <c r="E247" s="4"/>
    </row>
    <row r="248" spans="3:5">
      <c r="C248" s="4"/>
      <c r="D248" s="4"/>
      <c r="E248" s="4"/>
    </row>
    <row r="249" spans="3:5">
      <c r="C249" s="4"/>
      <c r="D249" s="4"/>
      <c r="E249" s="4"/>
    </row>
    <row r="250" spans="3:5">
      <c r="C250" s="4"/>
      <c r="D250" s="4"/>
      <c r="E250" s="4"/>
    </row>
    <row r="251" spans="3:5">
      <c r="C251" s="4"/>
      <c r="D251" s="4"/>
      <c r="E251" s="4"/>
    </row>
    <row r="252" spans="3:5">
      <c r="C252" s="4"/>
      <c r="D252" s="4"/>
      <c r="E252" s="4"/>
    </row>
    <row r="253" spans="3:5">
      <c r="C253" s="4"/>
      <c r="D253" s="4"/>
      <c r="E253" s="4"/>
    </row>
    <row r="254" spans="3:5">
      <c r="C254" s="4"/>
      <c r="D254" s="4"/>
      <c r="E254" s="4"/>
    </row>
    <row r="255" spans="3:5">
      <c r="C255" s="4"/>
      <c r="D255" s="4"/>
      <c r="E255" s="4"/>
    </row>
    <row r="256" spans="3:5">
      <c r="C256" s="4"/>
      <c r="D256" s="4"/>
      <c r="E256" s="4"/>
    </row>
    <row r="257" spans="3:5">
      <c r="C257" s="4"/>
      <c r="D257" s="4"/>
      <c r="E257" s="4"/>
    </row>
    <row r="258" spans="3:5">
      <c r="C258" s="4"/>
      <c r="D258" s="4"/>
      <c r="E258" s="4"/>
    </row>
    <row r="259" spans="3:5">
      <c r="C259" s="4"/>
      <c r="D259" s="4"/>
      <c r="E259" s="4"/>
    </row>
    <row r="260" spans="3:5">
      <c r="C260" s="4"/>
      <c r="D260" s="4"/>
      <c r="E260" s="4"/>
    </row>
    <row r="261" spans="3:5">
      <c r="C261" s="4"/>
      <c r="D261" s="4"/>
      <c r="E261" s="4"/>
    </row>
    <row r="262" spans="3:5">
      <c r="C262" s="4"/>
      <c r="D262" s="4"/>
      <c r="E262" s="4"/>
    </row>
    <row r="263" spans="3:5">
      <c r="C263" s="4"/>
      <c r="D263" s="4"/>
      <c r="E263" s="4"/>
    </row>
    <row r="264" spans="3:5">
      <c r="C264" s="4"/>
      <c r="D264" s="4"/>
      <c r="E264" s="4"/>
    </row>
    <row r="265" spans="3:5">
      <c r="C265" s="4"/>
      <c r="D265" s="4"/>
      <c r="E265" s="4"/>
    </row>
    <row r="266" spans="3:5">
      <c r="C266" s="4"/>
      <c r="D266" s="4"/>
      <c r="E266" s="4"/>
    </row>
    <row r="267" spans="3:5">
      <c r="C267" s="4"/>
      <c r="D267" s="4"/>
      <c r="E267" s="4"/>
    </row>
    <row r="268" spans="3:5">
      <c r="C268" s="4"/>
      <c r="D268" s="4"/>
      <c r="E268" s="4"/>
    </row>
    <row r="269" spans="3:5">
      <c r="C269" s="4"/>
      <c r="D269" s="4"/>
      <c r="E269" s="4"/>
    </row>
    <row r="270" spans="3:5">
      <c r="C270" s="4"/>
      <c r="D270" s="4"/>
      <c r="E270" s="4"/>
    </row>
    <row r="271" spans="3:5">
      <c r="C271" s="4"/>
      <c r="D271" s="4"/>
      <c r="E271" s="4"/>
    </row>
    <row r="272" spans="3:5">
      <c r="C272" s="4"/>
      <c r="D272" s="4"/>
      <c r="E272" s="4"/>
    </row>
    <row r="273" spans="3:5">
      <c r="C273" s="4"/>
      <c r="D273" s="4"/>
      <c r="E273" s="4"/>
    </row>
    <row r="274" spans="3:5">
      <c r="C274" s="4"/>
      <c r="D274" s="4"/>
      <c r="E274" s="4"/>
    </row>
    <row r="275" spans="3:5">
      <c r="C275" s="4"/>
      <c r="D275" s="4"/>
      <c r="E275" s="4"/>
    </row>
    <row r="276" spans="3:5">
      <c r="C276" s="4"/>
      <c r="D276" s="4"/>
      <c r="E276" s="4"/>
    </row>
    <row r="277" spans="3:5">
      <c r="C277" s="4"/>
      <c r="D277" s="4"/>
      <c r="E277" s="4"/>
    </row>
    <row r="278" spans="3:5">
      <c r="C278" s="4"/>
      <c r="D278" s="4"/>
      <c r="E278" s="4"/>
    </row>
    <row r="279" spans="3:5">
      <c r="C279" s="4"/>
      <c r="D279" s="4"/>
      <c r="E279" s="4"/>
    </row>
    <row r="280" spans="3:5">
      <c r="C280" s="4"/>
      <c r="D280" s="4"/>
      <c r="E280" s="4"/>
    </row>
    <row r="281" spans="3:5">
      <c r="C281" s="4"/>
      <c r="D281" s="4"/>
      <c r="E281" s="4"/>
    </row>
    <row r="282" spans="3:5">
      <c r="C282" s="4"/>
      <c r="D282" s="4"/>
      <c r="E282" s="4"/>
    </row>
    <row r="283" spans="3:5">
      <c r="C283" s="4"/>
      <c r="D283" s="4"/>
      <c r="E283" s="4"/>
    </row>
    <row r="284" spans="3:5">
      <c r="C284" s="4"/>
      <c r="D284" s="4"/>
      <c r="E284" s="4"/>
    </row>
    <row r="285" spans="3:5">
      <c r="C285" s="4"/>
      <c r="D285" s="4"/>
      <c r="E285" s="4"/>
    </row>
    <row r="286" spans="3:5">
      <c r="C286" s="4"/>
      <c r="D286" s="4"/>
      <c r="E286" s="4"/>
    </row>
    <row r="287" spans="3:5">
      <c r="C287" s="4"/>
      <c r="D287" s="4"/>
      <c r="E287" s="4"/>
    </row>
    <row r="288" spans="3:5">
      <c r="C288" s="4"/>
      <c r="D288" s="4"/>
      <c r="E288" s="4"/>
    </row>
    <row r="289" spans="3:5">
      <c r="C289" s="4"/>
      <c r="D289" s="4"/>
      <c r="E289" s="4"/>
    </row>
    <row r="290" spans="3:5">
      <c r="C290" s="4"/>
      <c r="D290" s="4"/>
      <c r="E290" s="4"/>
    </row>
    <row r="291" spans="3:5">
      <c r="C291" s="4"/>
      <c r="D291" s="4"/>
      <c r="E291" s="4"/>
    </row>
    <row r="292" spans="3:5">
      <c r="C292" s="4"/>
      <c r="D292" s="4"/>
      <c r="E292" s="4"/>
    </row>
    <row r="293" spans="3:5">
      <c r="C293" s="4"/>
      <c r="D293" s="4"/>
      <c r="E293" s="4"/>
    </row>
    <row r="294" spans="3:5">
      <c r="C294" s="4"/>
      <c r="D294" s="4"/>
      <c r="E294" s="4"/>
    </row>
    <row r="295" spans="3:5">
      <c r="C295" s="4"/>
      <c r="D295" s="4"/>
      <c r="E295" s="4"/>
    </row>
    <row r="296" spans="3:5">
      <c r="C296" s="4"/>
      <c r="D296" s="4"/>
      <c r="E296" s="4"/>
    </row>
    <row r="297" spans="3:5">
      <c r="C297" s="4"/>
      <c r="D297" s="4"/>
      <c r="E297" s="4"/>
    </row>
    <row r="298" spans="3:5">
      <c r="C298" s="4"/>
      <c r="D298" s="4"/>
      <c r="E298" s="4"/>
    </row>
    <row r="299" spans="3:5">
      <c r="C299" s="4"/>
      <c r="D299" s="4"/>
      <c r="E299" s="4"/>
    </row>
    <row r="300" spans="3:5">
      <c r="C300" s="4"/>
      <c r="D300" s="4"/>
      <c r="E300" s="4"/>
    </row>
    <row r="301" spans="3:5">
      <c r="C301" s="4"/>
      <c r="D301" s="4"/>
      <c r="E301" s="4"/>
    </row>
    <row r="302" spans="3:5">
      <c r="C302" s="4"/>
      <c r="D302" s="4"/>
      <c r="E302" s="4"/>
    </row>
    <row r="303" spans="3:5">
      <c r="C303" s="4"/>
      <c r="D303" s="4"/>
      <c r="E303" s="4"/>
    </row>
    <row r="304" spans="3:5">
      <c r="C304" s="4"/>
      <c r="D304" s="4"/>
      <c r="E304" s="4"/>
    </row>
    <row r="305" spans="3:5">
      <c r="C305" s="4"/>
      <c r="D305" s="4"/>
      <c r="E305" s="4"/>
    </row>
    <row r="306" spans="3:5">
      <c r="C306" s="4"/>
      <c r="D306" s="4"/>
      <c r="E306" s="4"/>
    </row>
    <row r="307" spans="3:5">
      <c r="C307" s="4"/>
      <c r="D307" s="4"/>
      <c r="E307" s="4"/>
    </row>
    <row r="308" spans="3:5">
      <c r="C308" s="4"/>
      <c r="D308" s="4"/>
      <c r="E308" s="4"/>
    </row>
    <row r="309" spans="3:5">
      <c r="C309" s="4"/>
      <c r="D309" s="4"/>
      <c r="E309" s="4"/>
    </row>
    <row r="310" spans="3:5">
      <c r="C310" s="4"/>
      <c r="D310" s="4"/>
      <c r="E310" s="4"/>
    </row>
    <row r="311" spans="3:5">
      <c r="C311" s="4"/>
      <c r="D311" s="4"/>
      <c r="E311" s="4"/>
    </row>
    <row r="312" spans="3:5">
      <c r="C312" s="4"/>
      <c r="D312" s="4"/>
      <c r="E312" s="4"/>
    </row>
    <row r="313" spans="3:5">
      <c r="C313" s="4"/>
      <c r="D313" s="4"/>
      <c r="E313" s="4"/>
    </row>
    <row r="314" spans="3:5">
      <c r="C314" s="4"/>
      <c r="D314" s="4"/>
      <c r="E314" s="4"/>
    </row>
    <row r="315" spans="3:5">
      <c r="C315" s="4"/>
      <c r="D315" s="4"/>
      <c r="E315" s="4"/>
    </row>
    <row r="316" spans="3:5">
      <c r="C316" s="4"/>
      <c r="D316" s="4"/>
      <c r="E316" s="4"/>
    </row>
    <row r="317" spans="3:5">
      <c r="C317" s="4"/>
      <c r="D317" s="4"/>
      <c r="E317" s="4"/>
    </row>
    <row r="318" spans="3:5">
      <c r="C318" s="4"/>
      <c r="D318" s="4"/>
      <c r="E318" s="4"/>
    </row>
    <row r="319" spans="3:5">
      <c r="C319" s="4"/>
      <c r="D319" s="4"/>
      <c r="E319" s="4"/>
    </row>
    <row r="320" spans="3:5">
      <c r="C320" s="4"/>
      <c r="D320" s="4"/>
      <c r="E320" s="4"/>
    </row>
    <row r="321" spans="3:5">
      <c r="C321" s="4"/>
      <c r="D321" s="4"/>
      <c r="E321" s="4"/>
    </row>
    <row r="322" spans="3:5">
      <c r="C322" s="4"/>
      <c r="D322" s="4"/>
      <c r="E322" s="4"/>
    </row>
    <row r="323" spans="3:5">
      <c r="C323" s="4"/>
      <c r="D323" s="4"/>
      <c r="E323" s="4"/>
    </row>
    <row r="324" spans="3:5">
      <c r="C324" s="4"/>
      <c r="D324" s="4"/>
      <c r="E324" s="4"/>
    </row>
    <row r="325" spans="3:5">
      <c r="C325" s="4"/>
      <c r="D325" s="4"/>
      <c r="E325" s="4"/>
    </row>
    <row r="326" spans="3:5">
      <c r="C326" s="4"/>
      <c r="D326" s="4"/>
      <c r="E326" s="4"/>
    </row>
    <row r="327" spans="3:5">
      <c r="C327" s="4"/>
      <c r="D327" s="4"/>
      <c r="E327" s="4"/>
    </row>
    <row r="328" spans="3:5">
      <c r="C328" s="4"/>
      <c r="D328" s="4"/>
      <c r="E328" s="4"/>
    </row>
    <row r="329" spans="3:5">
      <c r="C329" s="4"/>
      <c r="D329" s="4"/>
      <c r="E329" s="4"/>
    </row>
    <row r="330" spans="3:5">
      <c r="C330" s="4"/>
      <c r="D330" s="4"/>
      <c r="E330" s="4"/>
    </row>
    <row r="331" spans="3:5">
      <c r="C331" s="4"/>
      <c r="D331" s="4"/>
      <c r="E331" s="4"/>
    </row>
    <row r="332" spans="3:5">
      <c r="C332" s="4"/>
      <c r="D332" s="4"/>
      <c r="E332" s="4"/>
    </row>
    <row r="333" spans="3:5">
      <c r="C333" s="4"/>
      <c r="D333" s="4"/>
      <c r="E333" s="4"/>
    </row>
    <row r="334" spans="3:5">
      <c r="C334" s="4"/>
      <c r="D334" s="4"/>
      <c r="E334" s="4"/>
    </row>
    <row r="335" spans="3:5">
      <c r="C335" s="4"/>
      <c r="D335" s="4"/>
      <c r="E335" s="4"/>
    </row>
    <row r="336" spans="3:5">
      <c r="C336" s="4"/>
      <c r="D336" s="4"/>
      <c r="E336" s="4"/>
    </row>
    <row r="337" spans="3:5">
      <c r="C337" s="4"/>
      <c r="D337" s="4"/>
      <c r="E337" s="4"/>
    </row>
    <row r="338" spans="3:5">
      <c r="C338" s="4"/>
      <c r="D338" s="4"/>
      <c r="E338" s="4"/>
    </row>
    <row r="339" spans="3:5">
      <c r="C339" s="4"/>
      <c r="D339" s="4"/>
      <c r="E339" s="4"/>
    </row>
    <row r="340" spans="3:5">
      <c r="C340" s="4"/>
      <c r="D340" s="4"/>
      <c r="E340" s="4"/>
    </row>
    <row r="341" spans="3:5">
      <c r="C341" s="4"/>
      <c r="D341" s="4"/>
      <c r="E341" s="4"/>
    </row>
    <row r="342" spans="3:5">
      <c r="C342" s="4"/>
      <c r="D342" s="4"/>
      <c r="E342" s="4"/>
    </row>
    <row r="343" spans="3:5">
      <c r="C343" s="4"/>
      <c r="D343" s="4"/>
      <c r="E343" s="4"/>
    </row>
    <row r="344" spans="3:5">
      <c r="C344" s="4"/>
      <c r="D344" s="4"/>
      <c r="E344" s="4"/>
    </row>
    <row r="345" spans="3:5">
      <c r="C345" s="4"/>
      <c r="D345" s="4"/>
      <c r="E345" s="4"/>
    </row>
    <row r="346" spans="3:5">
      <c r="C346" s="4"/>
      <c r="D346" s="4"/>
      <c r="E346" s="4"/>
    </row>
    <row r="347" spans="3:5">
      <c r="C347" s="4"/>
      <c r="D347" s="4"/>
      <c r="E347" s="4"/>
    </row>
    <row r="348" spans="3:5">
      <c r="C348" s="4"/>
      <c r="D348" s="4"/>
      <c r="E348" s="4"/>
    </row>
    <row r="349" spans="3:5">
      <c r="C349" s="4"/>
      <c r="D349" s="4"/>
      <c r="E349" s="4"/>
    </row>
    <row r="350" spans="3:5">
      <c r="C350" s="4"/>
      <c r="D350" s="4"/>
      <c r="E350" s="4"/>
    </row>
    <row r="351" spans="3:5">
      <c r="C351" s="4"/>
      <c r="D351" s="4"/>
      <c r="E351" s="4"/>
    </row>
    <row r="352" spans="3:5">
      <c r="C352" s="4"/>
      <c r="D352" s="4"/>
      <c r="E352" s="4"/>
    </row>
    <row r="353" spans="3:5">
      <c r="C353" s="4"/>
      <c r="D353" s="4"/>
      <c r="E353" s="4"/>
    </row>
    <row r="354" spans="3:5">
      <c r="C354" s="4"/>
      <c r="D354" s="4"/>
      <c r="E354" s="4"/>
    </row>
    <row r="355" spans="3:5">
      <c r="C355" s="4"/>
      <c r="D355" s="4"/>
      <c r="E355" s="4"/>
    </row>
    <row r="356" spans="3:5">
      <c r="C356" s="4"/>
      <c r="D356" s="4"/>
      <c r="E356" s="4"/>
    </row>
    <row r="357" spans="3:5">
      <c r="C357" s="4"/>
      <c r="D357" s="4"/>
      <c r="E357" s="4"/>
    </row>
    <row r="358" spans="3:5">
      <c r="C358" s="4"/>
      <c r="D358" s="4"/>
      <c r="E358" s="4"/>
    </row>
    <row r="359" spans="3:5">
      <c r="C359" s="4"/>
      <c r="D359" s="4"/>
      <c r="E359" s="4"/>
    </row>
    <row r="360" spans="3:5">
      <c r="C360" s="4"/>
      <c r="D360" s="4"/>
      <c r="E360" s="4"/>
    </row>
    <row r="361" spans="3:5">
      <c r="C361" s="4"/>
      <c r="D361" s="4"/>
      <c r="E361" s="4"/>
    </row>
    <row r="362" spans="3:5">
      <c r="C362" s="4"/>
      <c r="D362" s="4"/>
      <c r="E362" s="4"/>
    </row>
    <row r="363" spans="3:5">
      <c r="C363" s="4"/>
      <c r="D363" s="4"/>
      <c r="E363" s="4"/>
    </row>
    <row r="364" spans="3:5">
      <c r="C364" s="4"/>
      <c r="D364" s="4"/>
      <c r="E364" s="4"/>
    </row>
    <row r="365" spans="3:5">
      <c r="C365" s="4"/>
      <c r="D365" s="4"/>
      <c r="E365" s="4"/>
    </row>
    <row r="366" spans="3:5">
      <c r="C366" s="4"/>
      <c r="D366" s="4"/>
      <c r="E366" s="4"/>
    </row>
    <row r="367" spans="3:5">
      <c r="C367" s="4"/>
      <c r="D367" s="4"/>
      <c r="E367" s="4"/>
    </row>
    <row r="368" spans="3:5">
      <c r="C368" s="4"/>
      <c r="D368" s="4"/>
      <c r="E368" s="4"/>
    </row>
    <row r="369" spans="3:5">
      <c r="C369" s="4"/>
      <c r="D369" s="4"/>
      <c r="E369" s="4"/>
    </row>
    <row r="370" spans="3:5">
      <c r="C370" s="4"/>
      <c r="D370" s="4"/>
      <c r="E370" s="4"/>
    </row>
    <row r="371" spans="3:5">
      <c r="C371" s="4"/>
      <c r="D371" s="4"/>
      <c r="E371" s="4"/>
    </row>
    <row r="372" spans="3:5">
      <c r="C372" s="4"/>
      <c r="D372" s="4"/>
      <c r="E372" s="4"/>
    </row>
    <row r="373" spans="3:5">
      <c r="C373" s="4"/>
      <c r="D373" s="4"/>
      <c r="E373" s="4"/>
    </row>
    <row r="374" spans="3:5">
      <c r="C374" s="4"/>
      <c r="D374" s="4"/>
      <c r="E374" s="4"/>
    </row>
    <row r="375" spans="3:5">
      <c r="C375" s="4"/>
      <c r="D375" s="4"/>
      <c r="E375" s="4"/>
    </row>
    <row r="376" spans="3:5">
      <c r="C376" s="4"/>
      <c r="D376" s="4"/>
      <c r="E376" s="4"/>
    </row>
    <row r="377" spans="3:5">
      <c r="C377" s="4"/>
      <c r="D377" s="4"/>
      <c r="E377" s="4"/>
    </row>
    <row r="378" spans="3:5">
      <c r="C378" s="4"/>
      <c r="D378" s="4"/>
      <c r="E378" s="4"/>
    </row>
    <row r="379" spans="3:5">
      <c r="C379" s="4"/>
      <c r="D379" s="4"/>
      <c r="E379" s="4"/>
    </row>
    <row r="380" spans="3:5">
      <c r="C380" s="4"/>
      <c r="D380" s="4"/>
      <c r="E380" s="4"/>
    </row>
    <row r="381" spans="3:5">
      <c r="C381" s="4"/>
      <c r="D381" s="4"/>
      <c r="E381" s="4"/>
    </row>
    <row r="382" spans="3:5">
      <c r="C382" s="4"/>
      <c r="D382" s="4"/>
      <c r="E382" s="4"/>
    </row>
    <row r="383" spans="3:5">
      <c r="C383" s="4"/>
      <c r="D383" s="4"/>
      <c r="E383" s="4"/>
    </row>
    <row r="384" spans="3:5">
      <c r="C384" s="4"/>
      <c r="D384" s="4"/>
      <c r="E384" s="4"/>
    </row>
    <row r="385" spans="3:5">
      <c r="C385" s="4"/>
      <c r="D385" s="4"/>
      <c r="E385" s="4"/>
    </row>
    <row r="386" spans="3:5">
      <c r="C386" s="4"/>
      <c r="D386" s="4"/>
      <c r="E386" s="4"/>
    </row>
    <row r="387" spans="3:5">
      <c r="C387" s="4"/>
      <c r="D387" s="4"/>
      <c r="E387" s="4"/>
    </row>
    <row r="388" spans="3:5">
      <c r="C388" s="4"/>
      <c r="D388" s="4"/>
      <c r="E388" s="4"/>
    </row>
    <row r="389" spans="3:5">
      <c r="C389" s="4"/>
      <c r="D389" s="4"/>
      <c r="E389" s="4"/>
    </row>
    <row r="390" spans="3:5">
      <c r="C390" s="4"/>
      <c r="D390" s="4"/>
      <c r="E390" s="4"/>
    </row>
    <row r="391" spans="3:5">
      <c r="C391" s="4"/>
      <c r="D391" s="4"/>
      <c r="E391" s="4"/>
    </row>
    <row r="392" spans="3:5">
      <c r="C392" s="4"/>
      <c r="D392" s="4"/>
      <c r="E392" s="4"/>
    </row>
    <row r="393" spans="3:5">
      <c r="C393" s="4"/>
      <c r="D393" s="4"/>
      <c r="E393" s="4"/>
    </row>
    <row r="394" spans="3:5">
      <c r="C394" s="4"/>
      <c r="D394" s="4"/>
      <c r="E394" s="4"/>
    </row>
    <row r="395" spans="3:5">
      <c r="C395" s="4"/>
      <c r="D395" s="4"/>
      <c r="E395" s="4"/>
    </row>
    <row r="396" spans="3:5">
      <c r="C396" s="4"/>
      <c r="D396" s="4"/>
      <c r="E396" s="4"/>
    </row>
    <row r="397" spans="3:5">
      <c r="C397" s="4"/>
      <c r="D397" s="4"/>
      <c r="E397" s="4"/>
    </row>
    <row r="398" spans="3:5">
      <c r="C398" s="4"/>
      <c r="D398" s="4"/>
      <c r="E398" s="4"/>
    </row>
    <row r="399" spans="3:5">
      <c r="C399" s="4"/>
      <c r="D399" s="4"/>
      <c r="E399" s="4"/>
    </row>
    <row r="400" spans="3:5">
      <c r="C400" s="4"/>
      <c r="D400" s="4"/>
      <c r="E400" s="4"/>
    </row>
    <row r="401" spans="3:5">
      <c r="C401" s="4"/>
      <c r="D401" s="4"/>
      <c r="E401" s="4"/>
    </row>
    <row r="402" spans="3:5">
      <c r="C402" s="4"/>
      <c r="D402" s="4"/>
      <c r="E402" s="4"/>
    </row>
    <row r="403" spans="3:5">
      <c r="C403" s="4"/>
      <c r="D403" s="4"/>
      <c r="E403" s="4"/>
    </row>
    <row r="404" spans="3:5">
      <c r="C404" s="4"/>
      <c r="D404" s="4"/>
      <c r="E404" s="4"/>
    </row>
    <row r="405" spans="3:5">
      <c r="C405" s="4"/>
      <c r="D405" s="4"/>
      <c r="E405" s="4"/>
    </row>
    <row r="406" spans="3:5">
      <c r="C406" s="4"/>
      <c r="D406" s="4"/>
      <c r="E406" s="4"/>
    </row>
    <row r="407" spans="3:5">
      <c r="C407" s="4"/>
      <c r="D407" s="4"/>
      <c r="E407" s="4"/>
    </row>
    <row r="408" spans="3:5">
      <c r="C408" s="4"/>
      <c r="D408" s="4"/>
      <c r="E408" s="4"/>
    </row>
    <row r="409" spans="3:5">
      <c r="C409" s="4"/>
      <c r="D409" s="4"/>
      <c r="E409" s="4"/>
    </row>
    <row r="410" spans="3:5">
      <c r="C410" s="4"/>
      <c r="D410" s="4"/>
      <c r="E410" s="4"/>
    </row>
    <row r="411" spans="3:5">
      <c r="C411" s="4"/>
      <c r="D411" s="4"/>
      <c r="E411" s="4"/>
    </row>
    <row r="412" spans="3:5">
      <c r="C412" s="4"/>
      <c r="D412" s="4"/>
      <c r="E412" s="4"/>
    </row>
    <row r="413" spans="3:5">
      <c r="C413" s="4"/>
      <c r="D413" s="4"/>
      <c r="E413" s="4"/>
    </row>
    <row r="414" spans="3:5">
      <c r="C414" s="4"/>
      <c r="D414" s="4"/>
      <c r="E414" s="4"/>
    </row>
    <row r="415" spans="3:5">
      <c r="C415" s="4"/>
      <c r="D415" s="4"/>
      <c r="E415" s="4"/>
    </row>
    <row r="416" spans="3:5">
      <c r="C416" s="4"/>
      <c r="D416" s="4"/>
      <c r="E416" s="4"/>
    </row>
    <row r="417" spans="3:5">
      <c r="C417" s="4"/>
      <c r="D417" s="4"/>
      <c r="E417" s="4"/>
    </row>
    <row r="418" spans="3:5">
      <c r="C418" s="4"/>
      <c r="D418" s="4"/>
      <c r="E418" s="4"/>
    </row>
    <row r="419" spans="3:5">
      <c r="C419" s="4"/>
      <c r="D419" s="4"/>
      <c r="E419" s="4"/>
    </row>
    <row r="420" spans="3:5">
      <c r="C420" s="4"/>
      <c r="D420" s="4"/>
      <c r="E420" s="4"/>
    </row>
    <row r="421" spans="3:5">
      <c r="C421" s="4"/>
      <c r="D421" s="4"/>
      <c r="E421" s="4"/>
    </row>
    <row r="422" spans="3:5">
      <c r="C422" s="4"/>
      <c r="D422" s="4"/>
      <c r="E422" s="4"/>
    </row>
    <row r="423" spans="3:5">
      <c r="C423" s="4"/>
      <c r="D423" s="4"/>
      <c r="E423" s="4"/>
    </row>
    <row r="424" spans="3:5">
      <c r="C424" s="4"/>
      <c r="D424" s="4"/>
      <c r="E424" s="4"/>
    </row>
    <row r="425" spans="3:5">
      <c r="C425" s="4"/>
      <c r="D425" s="4"/>
      <c r="E425" s="4"/>
    </row>
    <row r="426" spans="3:5">
      <c r="C426" s="4"/>
      <c r="D426" s="4"/>
      <c r="E426" s="4"/>
    </row>
    <row r="427" spans="3:5">
      <c r="C427" s="4"/>
      <c r="D427" s="4"/>
      <c r="E427" s="4"/>
    </row>
    <row r="428" spans="3:5">
      <c r="C428" s="4"/>
      <c r="D428" s="4"/>
      <c r="E428" s="4"/>
    </row>
    <row r="429" spans="3:5">
      <c r="C429" s="4"/>
      <c r="D429" s="4"/>
      <c r="E429" s="4"/>
    </row>
    <row r="430" spans="3:5">
      <c r="C430" s="4"/>
      <c r="D430" s="4"/>
      <c r="E430" s="4"/>
    </row>
    <row r="431" spans="3:5">
      <c r="C431" s="4"/>
      <c r="D431" s="4"/>
      <c r="E431" s="4"/>
    </row>
    <row r="432" spans="3:5">
      <c r="C432" s="4"/>
      <c r="D432" s="4"/>
      <c r="E432" s="4"/>
    </row>
    <row r="433" spans="3:5">
      <c r="C433" s="4"/>
      <c r="D433" s="4"/>
      <c r="E433" s="4"/>
    </row>
    <row r="434" spans="3:5">
      <c r="C434" s="4"/>
      <c r="D434" s="4"/>
      <c r="E434" s="4"/>
    </row>
    <row r="435" spans="3:5">
      <c r="C435" s="4"/>
      <c r="D435" s="4"/>
      <c r="E435" s="4"/>
    </row>
    <row r="436" spans="3:5">
      <c r="C436" s="4"/>
      <c r="D436" s="4"/>
      <c r="E436" s="4"/>
    </row>
    <row r="437" spans="3:5">
      <c r="C437" s="4"/>
      <c r="D437" s="4"/>
      <c r="E437" s="4"/>
    </row>
    <row r="438" spans="3:5">
      <c r="C438" s="4"/>
      <c r="D438" s="4"/>
      <c r="E438" s="4"/>
    </row>
    <row r="439" spans="3:5">
      <c r="C439" s="4"/>
      <c r="D439" s="4"/>
      <c r="E439" s="4"/>
    </row>
    <row r="440" spans="3:5">
      <c r="C440" s="4"/>
      <c r="D440" s="4"/>
      <c r="E440" s="4"/>
    </row>
    <row r="441" spans="3:5">
      <c r="C441" s="4"/>
      <c r="D441" s="4"/>
      <c r="E441" s="4"/>
    </row>
    <row r="442" spans="3:5">
      <c r="C442" s="4"/>
      <c r="D442" s="4"/>
      <c r="E442" s="4"/>
    </row>
    <row r="443" spans="3:5">
      <c r="C443" s="4"/>
      <c r="D443" s="4"/>
      <c r="E443" s="4"/>
    </row>
    <row r="444" spans="3:5">
      <c r="C444" s="4"/>
      <c r="D444" s="4"/>
      <c r="E444" s="4"/>
    </row>
    <row r="445" spans="3:5">
      <c r="C445" s="4"/>
      <c r="D445" s="4"/>
      <c r="E445" s="4"/>
    </row>
    <row r="446" spans="3:5">
      <c r="C446" s="4"/>
      <c r="D446" s="4"/>
      <c r="E446" s="4"/>
    </row>
    <row r="447" spans="3:5">
      <c r="C447" s="4"/>
      <c r="D447" s="4"/>
      <c r="E447" s="4"/>
    </row>
    <row r="448" spans="3:5">
      <c r="C448" s="4"/>
      <c r="D448" s="4"/>
      <c r="E448" s="4"/>
    </row>
    <row r="449" spans="3:5">
      <c r="C449" s="4"/>
      <c r="D449" s="4"/>
      <c r="E449" s="4"/>
    </row>
    <row r="450" spans="3:5">
      <c r="C450" s="4"/>
      <c r="D450" s="4"/>
      <c r="E450" s="4"/>
    </row>
    <row r="451" spans="3:5">
      <c r="C451" s="4"/>
      <c r="D451" s="4"/>
      <c r="E451" s="4"/>
    </row>
    <row r="452" spans="3:5">
      <c r="C452" s="4"/>
      <c r="D452" s="4"/>
      <c r="E452" s="4"/>
    </row>
    <row r="453" spans="3:5">
      <c r="C453" s="4"/>
      <c r="D453" s="4"/>
      <c r="E453" s="4"/>
    </row>
    <row r="454" spans="3:5">
      <c r="C454" s="4"/>
      <c r="D454" s="4"/>
      <c r="E454" s="4"/>
    </row>
    <row r="455" spans="3:5">
      <c r="C455" s="4"/>
      <c r="D455" s="4"/>
      <c r="E455" s="4"/>
    </row>
    <row r="456" spans="3:5">
      <c r="C456" s="4"/>
      <c r="D456" s="4"/>
      <c r="E456" s="4"/>
    </row>
    <row r="457" spans="3:5">
      <c r="C457" s="4"/>
      <c r="D457" s="4"/>
      <c r="E457" s="4"/>
    </row>
    <row r="458" spans="3:5">
      <c r="C458" s="4"/>
      <c r="D458" s="4"/>
      <c r="E458" s="4"/>
    </row>
    <row r="459" spans="3:5">
      <c r="C459" s="4"/>
      <c r="D459" s="4"/>
      <c r="E459" s="4"/>
    </row>
    <row r="460" spans="3:5">
      <c r="C460" s="4"/>
      <c r="D460" s="4"/>
      <c r="E460" s="4"/>
    </row>
    <row r="461" spans="3:5">
      <c r="C461" s="4"/>
      <c r="D461" s="4"/>
      <c r="E461" s="4"/>
    </row>
    <row r="462" spans="3:5">
      <c r="C462" s="4"/>
      <c r="D462" s="4"/>
      <c r="E462" s="4"/>
    </row>
    <row r="463" spans="3:5">
      <c r="C463" s="4"/>
      <c r="D463" s="4"/>
      <c r="E463" s="4"/>
    </row>
    <row r="464" spans="3:5">
      <c r="C464" s="4"/>
      <c r="D464" s="4"/>
      <c r="E464" s="4"/>
    </row>
    <row r="465" spans="3:5">
      <c r="C465" s="4"/>
      <c r="D465" s="4"/>
      <c r="E465" s="4"/>
    </row>
    <row r="466" spans="3:5">
      <c r="C466" s="4"/>
      <c r="D466" s="4"/>
      <c r="E466" s="4"/>
    </row>
    <row r="467" spans="3:5">
      <c r="C467" s="4"/>
      <c r="D467" s="4"/>
      <c r="E467" s="4"/>
    </row>
    <row r="468" spans="3:5">
      <c r="C468" s="4"/>
      <c r="D468" s="4"/>
      <c r="E468" s="4"/>
    </row>
    <row r="469" spans="3:5">
      <c r="C469" s="4"/>
      <c r="D469" s="4"/>
      <c r="E469" s="4"/>
    </row>
    <row r="470" spans="3:5">
      <c r="C470" s="4"/>
      <c r="D470" s="4"/>
      <c r="E470" s="4"/>
    </row>
    <row r="471" spans="3:5">
      <c r="C471" s="4"/>
      <c r="D471" s="4"/>
      <c r="E471" s="4"/>
    </row>
    <row r="472" spans="3:5">
      <c r="C472" s="4"/>
      <c r="D472" s="4"/>
      <c r="E472" s="4"/>
    </row>
    <row r="473" spans="3:5">
      <c r="C473" s="4"/>
      <c r="D473" s="4"/>
      <c r="E473" s="4"/>
    </row>
    <row r="474" spans="3:5">
      <c r="C474" s="4"/>
      <c r="D474" s="4"/>
      <c r="E474" s="4"/>
    </row>
    <row r="475" spans="3:5">
      <c r="C475" s="4"/>
      <c r="D475" s="4"/>
      <c r="E475" s="4"/>
    </row>
    <row r="476" spans="3:5">
      <c r="C476" s="4"/>
      <c r="D476" s="4"/>
      <c r="E476" s="4"/>
    </row>
    <row r="477" spans="3:5">
      <c r="C477" s="4"/>
      <c r="D477" s="4"/>
      <c r="E477" s="4"/>
    </row>
    <row r="478" spans="3:5">
      <c r="C478" s="4"/>
      <c r="D478" s="4"/>
      <c r="E478" s="4"/>
    </row>
    <row r="479" spans="3:5">
      <c r="C479" s="4"/>
      <c r="D479" s="4"/>
      <c r="E479" s="4"/>
    </row>
    <row r="480" spans="3:5">
      <c r="C480" s="4"/>
      <c r="D480" s="4"/>
      <c r="E480" s="4"/>
    </row>
    <row r="481" spans="3:5">
      <c r="C481" s="4"/>
      <c r="D481" s="4"/>
      <c r="E481" s="4"/>
    </row>
    <row r="482" spans="3:5">
      <c r="C482" s="4"/>
      <c r="D482" s="4"/>
      <c r="E482" s="4"/>
    </row>
    <row r="483" spans="3:5">
      <c r="C483" s="4"/>
      <c r="D483" s="4"/>
      <c r="E483" s="4"/>
    </row>
    <row r="484" spans="3:5">
      <c r="C484" s="4"/>
      <c r="D484" s="4"/>
      <c r="E484" s="4"/>
    </row>
    <row r="485" spans="3:5">
      <c r="C485" s="4"/>
      <c r="D485" s="4"/>
      <c r="E485" s="4"/>
    </row>
    <row r="486" spans="3:5">
      <c r="C486" s="4"/>
      <c r="D486" s="4"/>
      <c r="E486" s="4"/>
    </row>
    <row r="487" spans="3:5">
      <c r="C487" s="4"/>
      <c r="D487" s="4"/>
      <c r="E487" s="4"/>
    </row>
    <row r="488" spans="3:5">
      <c r="C488" s="4"/>
      <c r="D488" s="4"/>
      <c r="E488" s="4"/>
    </row>
    <row r="489" spans="3:5">
      <c r="C489" s="4"/>
      <c r="D489" s="4"/>
      <c r="E489" s="4"/>
    </row>
    <row r="490" spans="3:5">
      <c r="C490" s="4"/>
      <c r="D490" s="4"/>
      <c r="E490" s="4"/>
    </row>
    <row r="491" spans="3:5">
      <c r="C491" s="4"/>
      <c r="D491" s="4"/>
      <c r="E491" s="4"/>
    </row>
    <row r="492" spans="3:5">
      <c r="C492" s="4"/>
      <c r="D492" s="4"/>
      <c r="E492" s="4"/>
    </row>
    <row r="493" spans="3:5">
      <c r="C493" s="4"/>
      <c r="D493" s="4"/>
      <c r="E493" s="4"/>
    </row>
    <row r="494" spans="3:5">
      <c r="C494" s="4"/>
      <c r="D494" s="4"/>
      <c r="E494" s="4"/>
    </row>
    <row r="495" spans="3:5">
      <c r="C495" s="4"/>
      <c r="D495" s="4"/>
      <c r="E495" s="4"/>
    </row>
    <row r="496" spans="3:5">
      <c r="C496" s="4"/>
      <c r="D496" s="4"/>
      <c r="E496" s="4"/>
    </row>
    <row r="497" spans="3:5">
      <c r="C497" s="4"/>
      <c r="D497" s="4"/>
      <c r="E497" s="4"/>
    </row>
    <row r="498" spans="3:5">
      <c r="C498" s="4"/>
      <c r="D498" s="4"/>
      <c r="E498" s="4"/>
    </row>
    <row r="499" spans="3:5">
      <c r="C499" s="4"/>
      <c r="D499" s="4"/>
      <c r="E499" s="4"/>
    </row>
    <row r="500" spans="3:5">
      <c r="C500" s="4"/>
      <c r="D500" s="4"/>
      <c r="E500" s="4"/>
    </row>
    <row r="501" spans="3:5">
      <c r="C501" s="4"/>
      <c r="D501" s="4"/>
      <c r="E501" s="4"/>
    </row>
    <row r="502" spans="3:5">
      <c r="C502" s="4"/>
      <c r="D502" s="4"/>
      <c r="E502" s="4"/>
    </row>
    <row r="503" spans="3:5">
      <c r="C503" s="4"/>
      <c r="D503" s="4"/>
      <c r="E503" s="4"/>
    </row>
    <row r="504" spans="3:5">
      <c r="C504" s="4"/>
      <c r="D504" s="4"/>
      <c r="E504" s="4"/>
    </row>
    <row r="505" spans="3:5">
      <c r="C505" s="4"/>
      <c r="D505" s="4"/>
      <c r="E505" s="4"/>
    </row>
    <row r="506" spans="3:5">
      <c r="C506" s="4"/>
      <c r="D506" s="4"/>
      <c r="E506" s="4"/>
    </row>
    <row r="507" spans="3:5">
      <c r="C507" s="4"/>
      <c r="D507" s="4"/>
      <c r="E507" s="4"/>
    </row>
    <row r="508" spans="3:5">
      <c r="C508" s="4"/>
      <c r="D508" s="4"/>
      <c r="E508" s="4"/>
    </row>
    <row r="509" spans="3:5">
      <c r="C509" s="4"/>
      <c r="D509" s="4"/>
      <c r="E509" s="4"/>
    </row>
  </sheetData>
  <mergeCells count="5">
    <mergeCell ref="A5:H5"/>
    <mergeCell ref="E1:H1"/>
    <mergeCell ref="B2:H2"/>
    <mergeCell ref="D3:H3"/>
    <mergeCell ref="A4:H4"/>
  </mergeCells>
  <phoneticPr fontId="0" type="noConversion"/>
  <pageMargins left="1.1811023622047245" right="0.59055118110236227" top="0.78740157480314965" bottom="0.78740157480314965" header="0.51181102362204722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2023г (2024-2025)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IT-Service</cp:lastModifiedBy>
  <cp:lastPrinted>2022-11-14T07:26:59Z</cp:lastPrinted>
  <dcterms:created xsi:type="dcterms:W3CDTF">1996-10-08T23:32:33Z</dcterms:created>
  <dcterms:modified xsi:type="dcterms:W3CDTF">2022-12-15T09:04:56Z</dcterms:modified>
</cp:coreProperties>
</file>